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Q183533\Documents\MF workbooks\"/>
    </mc:Choice>
  </mc:AlternateContent>
  <xr:revisionPtr revIDLastSave="0" documentId="8_{3BFB20DC-56E0-45A5-98F8-7DA0ADCAA7E1}" xr6:coauthVersionLast="47" xr6:coauthVersionMax="47" xr10:uidLastSave="{00000000-0000-0000-0000-000000000000}"/>
  <workbookProtection workbookAlgorithmName="SHA-512" workbookHashValue="8dBK8WI1ANkIzcKhKqxGUUtJCrv3eSRzcpPXKMzp7ubDNn0WEijxlZPNhls7hGwECFNF64AiV0BZbkHkGRkkkQ==" workbookSaltValue="yg1+GNL2EsJ3CMsUJ1pSqQ==" workbookSpinCount="100000" lockStructure="1"/>
  <bookViews>
    <workbookView xWindow="-28920" yWindow="-120" windowWidth="29040" windowHeight="15720" tabRatio="831" activeTab="1" xr2:uid="{BA514229-0970-44FE-B3BF-DC5DEB58D857}"/>
  </bookViews>
  <sheets>
    <sheet name="START HERE" sheetId="11" r:id="rId1"/>
    <sheet name="HVAC Workbook" sheetId="1" r:id="rId2"/>
    <sheet name="Heat Pump Unit Details" sheetId="3" r:id="rId3"/>
    <sheet name="Window AC Unit Level Details" sheetId="4" state="hidden" r:id="rId4"/>
    <sheet name="Health &amp; Safety - Costs" sheetId="6" r:id="rId5"/>
    <sheet name="Health &amp; Safety - PY24 Pricing" sheetId="9" state="hidden" r:id="rId6"/>
    <sheet name="Revision Tracker" sheetId="8" state="hidden" r:id="rId7"/>
    <sheet name="Lists" sheetId="2" state="hidden" r:id="rId8"/>
  </sheets>
  <externalReferences>
    <externalReference r:id="rId9"/>
    <externalReference r:id="rId10"/>
  </externalReferences>
  <definedNames>
    <definedName name="_xlnm.Print_Area" localSheetId="2">'Heat Pump Unit Details'!$B$1:$W$46</definedName>
    <definedName name="_xlnm.Print_Area" localSheetId="1">'HVAC Workbook'!$B$1:$O$64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5" i="1" l="1"/>
  <c r="N25" i="1" s="1"/>
  <c r="H19" i="2"/>
  <c r="H18" i="2"/>
  <c r="H17" i="2"/>
  <c r="H24" i="1" l="1"/>
  <c r="H23" i="1"/>
  <c r="N24" i="1" l="1"/>
  <c r="N23" i="1"/>
  <c r="N29" i="1" l="1"/>
  <c r="O5" i="6" l="1"/>
  <c r="E5" i="6"/>
  <c r="Q23" i="6"/>
  <c r="N28" i="1" s="1"/>
  <c r="N30" i="1" s="1"/>
  <c r="R2" i="4" l="1"/>
  <c r="G2" i="4"/>
  <c r="R2" i="3"/>
  <c r="G2" i="3"/>
  <c r="U26" i="4"/>
  <c r="E26" i="4"/>
  <c r="V31" i="3"/>
  <c r="E31" i="3"/>
  <c r="H14" i="2" l="1"/>
  <c r="H13" i="2"/>
  <c r="H12" i="2"/>
  <c r="H5" i="2"/>
  <c r="H4" i="2"/>
  <c r="H3" i="2"/>
  <c r="H27" i="1"/>
  <c r="N27" i="1" s="1"/>
  <c r="H26" i="1"/>
  <c r="N26" i="1" s="1"/>
  <c r="I15" i="1"/>
</calcChain>
</file>

<file path=xl/sharedStrings.xml><?xml version="1.0" encoding="utf-8"?>
<sst xmlns="http://schemas.openxmlformats.org/spreadsheetml/2006/main" count="542" uniqueCount="342">
  <si>
    <t>AMEREN ILLINOIS ENERGY EFFICIENCY PROGRAM</t>
  </si>
  <si>
    <t>Reservation Number:</t>
  </si>
  <si>
    <t>OSS Number:</t>
  </si>
  <si>
    <t>Channel:</t>
  </si>
  <si>
    <t>Section 1:  Property Information</t>
  </si>
  <si>
    <t>Property Name:</t>
  </si>
  <si>
    <t>Mailing Address:</t>
  </si>
  <si>
    <t>City:</t>
  </si>
  <si>
    <t>State:</t>
  </si>
  <si>
    <t>Zip Code:</t>
  </si>
  <si>
    <t>Owner/Manager Name:</t>
  </si>
  <si>
    <t>Title:</t>
  </si>
  <si>
    <t>Phone:</t>
  </si>
  <si>
    <t>Email:</t>
  </si>
  <si>
    <t>IL</t>
  </si>
  <si>
    <t>Number of Tenant Buildings:</t>
  </si>
  <si>
    <t>Number of Tenant Units:</t>
  </si>
  <si>
    <t>Number of Stories:</t>
  </si>
  <si>
    <t>Foundation Type:</t>
  </si>
  <si>
    <t>Primary Heating Fuel:</t>
  </si>
  <si>
    <t>Heating System:</t>
  </si>
  <si>
    <t>Manufacture Year:</t>
  </si>
  <si>
    <t>Cooling System:</t>
  </si>
  <si>
    <t>AC Efficiency (Nameplate SEER):</t>
  </si>
  <si>
    <t>Section 2:  Program Ally Information</t>
  </si>
  <si>
    <t>Program Ally Company Name:</t>
  </si>
  <si>
    <t>Program Ally Contact Name:</t>
  </si>
  <si>
    <t>Measure</t>
  </si>
  <si>
    <t>Incentive Rate</t>
  </si>
  <si>
    <t>Quantitiy</t>
  </si>
  <si>
    <t>Sub-Total</t>
  </si>
  <si>
    <t>per SF</t>
  </si>
  <si>
    <t>Total SF</t>
  </si>
  <si>
    <t>NA</t>
  </si>
  <si>
    <t>per Unit</t>
  </si>
  <si>
    <t>Units</t>
  </si>
  <si>
    <t>per Bldg.</t>
  </si>
  <si>
    <t>Buildings</t>
  </si>
  <si>
    <t>Total Incentive:</t>
  </si>
  <si>
    <t>Section 4:  Attachments</t>
  </si>
  <si>
    <t>Customer Signature:</t>
  </si>
  <si>
    <t>Date:</t>
  </si>
  <si>
    <t>Program Ally Signature:</t>
  </si>
  <si>
    <t>I certify the information I have provided is true and correct and any work performed meets the program guidelines and Terms and Conditions of the Program.  I hereby request an incentive for the above listed work and understand the incentive cannot exceed 100% of the project cost.  I agree to allow Ameren Illinois Program staff to perform an on-site Quality Assurance inspection to confirm test results and verify the work performed.  Do not sign prior to project completion.</t>
  </si>
  <si>
    <t>Foundation Types</t>
  </si>
  <si>
    <t>Insulation Types</t>
  </si>
  <si>
    <t>Health and Safety List</t>
  </si>
  <si>
    <t>Slab on Grade</t>
  </si>
  <si>
    <t>Blown Cellulose</t>
  </si>
  <si>
    <t>Service calls &amp; diagnostics</t>
  </si>
  <si>
    <t>Basement</t>
  </si>
  <si>
    <t>Blown Fiberglass</t>
  </si>
  <si>
    <t xml:space="preserve">Repair of primary heating source </t>
  </si>
  <si>
    <t>Crawlspace</t>
  </si>
  <si>
    <t>Spray Foam</t>
  </si>
  <si>
    <t>Repair of primary cooling source</t>
  </si>
  <si>
    <t>Garage Under</t>
  </si>
  <si>
    <t>Clean indoor evaporator coil</t>
  </si>
  <si>
    <t>Other</t>
  </si>
  <si>
    <t>Question</t>
  </si>
  <si>
    <t>Pass/Fail</t>
  </si>
  <si>
    <t>Replace indoor evaporator coil</t>
  </si>
  <si>
    <t>yes</t>
  </si>
  <si>
    <t>Pass</t>
  </si>
  <si>
    <t>Condensate Pump (Plus related items)</t>
  </si>
  <si>
    <t>Heating Fuel</t>
  </si>
  <si>
    <t>no</t>
  </si>
  <si>
    <t>Fail</t>
  </si>
  <si>
    <t>Vapor Barrier</t>
  </si>
  <si>
    <t>Natural Gas</t>
  </si>
  <si>
    <t>Sump pump repair or replacement</t>
  </si>
  <si>
    <t>Electric</t>
  </si>
  <si>
    <t>Window AC Type</t>
  </si>
  <si>
    <t>DHP Incentive</t>
  </si>
  <si>
    <t>New sump system installation (pit, trenching, &amp; drainage tile)</t>
  </si>
  <si>
    <t>Propane</t>
  </si>
  <si>
    <t>Side Louvers</t>
  </si>
  <si>
    <t>Crawlspace dig out - create enough height for accessibility</t>
  </si>
  <si>
    <t>Casement-Only</t>
  </si>
  <si>
    <t>Horizontal guttering</t>
  </si>
  <si>
    <t>Casement-Slider</t>
  </si>
  <si>
    <t>Gutter accessories (downspout &amp; extensions)</t>
  </si>
  <si>
    <t>Heating System</t>
  </si>
  <si>
    <t xml:space="preserve">Exterior water management </t>
  </si>
  <si>
    <t>Channel</t>
  </si>
  <si>
    <t>Roofing, siding, or other minor exterior work to prevent water from entering building</t>
  </si>
  <si>
    <t>Boiler</t>
  </si>
  <si>
    <t>Multifamily Income Qualified</t>
  </si>
  <si>
    <t>Drain clearing (typically floor)</t>
  </si>
  <si>
    <t>Public Housing</t>
  </si>
  <si>
    <t>Minor plumbing repair</t>
  </si>
  <si>
    <t>Combination</t>
  </si>
  <si>
    <t>Market Rate</t>
  </si>
  <si>
    <t>Water heater repair</t>
  </si>
  <si>
    <t>Water heater replacement</t>
  </si>
  <si>
    <t>CO Detector</t>
  </si>
  <si>
    <t>Encapsulation and Enclosure (Duct Wrap)</t>
  </si>
  <si>
    <t>Cooling Type</t>
  </si>
  <si>
    <t>Yes</t>
  </si>
  <si>
    <t>Remediation</t>
  </si>
  <si>
    <t xml:space="preserve">No Cooling System </t>
  </si>
  <si>
    <t>No</t>
  </si>
  <si>
    <t>Interior pressure boundary surface (ceilings, walls) repair</t>
  </si>
  <si>
    <t>Central AC</t>
  </si>
  <si>
    <t>Removal/replacement of existing un-fit (compromised) insulation</t>
  </si>
  <si>
    <t>Window AC</t>
  </si>
  <si>
    <t>BPI Action Level</t>
  </si>
  <si>
    <t>Venting system repair &amp; replacement</t>
  </si>
  <si>
    <t>Proceed with work</t>
  </si>
  <si>
    <t>Draft assist &amp; power venting kits</t>
  </si>
  <si>
    <t>Chiller</t>
  </si>
  <si>
    <t>Service call</t>
  </si>
  <si>
    <t>Service Calls &amp; diagnostics</t>
  </si>
  <si>
    <t>Stop work</t>
  </si>
  <si>
    <t>Water heater repair/replacement</t>
  </si>
  <si>
    <t>Transfer/passive air grilles</t>
  </si>
  <si>
    <t>Make up air</t>
  </si>
  <si>
    <t>Combustion air</t>
  </si>
  <si>
    <t>Combustion Safety Testing (non project)</t>
  </si>
  <si>
    <t xml:space="preserve">Gas leak repair </t>
  </si>
  <si>
    <t>Appliance gas line replacement or removal and disposal</t>
  </si>
  <si>
    <t>Gas line replacement or removal and disposal</t>
  </si>
  <si>
    <t>Adding shut-off valves where none are existing</t>
  </si>
  <si>
    <t>Carbon Monoxide Alarms</t>
  </si>
  <si>
    <t>Vent exhaust fan outside</t>
  </si>
  <si>
    <t>Window Air Conditioner - must be Energy Star certified</t>
  </si>
  <si>
    <t>HVAC Bonus</t>
  </si>
  <si>
    <t>Energy Recovery Ventilator</t>
  </si>
  <si>
    <t>Existing System</t>
  </si>
  <si>
    <t>Proposed System</t>
  </si>
  <si>
    <t>Building Name</t>
  </si>
  <si>
    <t>Unit Name</t>
  </si>
  <si>
    <t>Total Heating Capacity (est. kW)</t>
  </si>
  <si>
    <t>Remaining Capacity (est. kW)</t>
  </si>
  <si>
    <t>SEER of Existing AC Unit</t>
  </si>
  <si>
    <t>AHRI #</t>
  </si>
  <si>
    <t>Cooling Capacity (btuh)</t>
  </si>
  <si>
    <t>Heating Capacity @47 (btuh)</t>
  </si>
  <si>
    <t xml:space="preserve"># of Heads </t>
  </si>
  <si>
    <t>Cost</t>
  </si>
  <si>
    <t>#</t>
  </si>
  <si>
    <t>4a</t>
  </si>
  <si>
    <t>Total Units:</t>
  </si>
  <si>
    <t>Total Cost:</t>
  </si>
  <si>
    <t>Notes:</t>
  </si>
  <si>
    <t>1:</t>
  </si>
  <si>
    <t>Tenant units must receive electric service from Ameren Illinois.</t>
  </si>
  <si>
    <t>2:</t>
  </si>
  <si>
    <t>Separate complexes will need separate incentive applications.</t>
  </si>
  <si>
    <t>3:</t>
  </si>
  <si>
    <t>4:</t>
  </si>
  <si>
    <t>5:</t>
  </si>
  <si>
    <t>Window/Wall AC units that are the primary source of cooling for the unit must be removed.</t>
  </si>
  <si>
    <t>Repairs to the exterior façade and interior wall repair if wall air conditioners must be removed, are the responsibility of the property.</t>
  </si>
  <si>
    <t>Window AC Unit Details</t>
  </si>
  <si>
    <t>EER of Existing AC Unit</t>
  </si>
  <si>
    <t>Make</t>
  </si>
  <si>
    <t>Model</t>
  </si>
  <si>
    <t>CEER of New AC Unit</t>
  </si>
  <si>
    <t>Type (see description below)</t>
  </si>
  <si>
    <t>4A</t>
  </si>
  <si>
    <t>Koldfront</t>
  </si>
  <si>
    <t>WTC8002WCO</t>
  </si>
  <si>
    <t>Side Louvers extend from a room air conditioner model in order to position the unit in a window.  A model without loubered sides is placed in a built-in wall sleeve and are commonly referred to as "through-the-wall" or "built-in" models.</t>
  </si>
  <si>
    <t>Casement-Only refers to a room air conditioner designed for mounting in a casement window of a specific size.</t>
  </si>
  <si>
    <t>Casement-Slider refers to a room air conditioner with an encased assembly designed for mounting in a sliding or casement window of a specific size.</t>
  </si>
  <si>
    <t>Air Source Heat Pump Incentive</t>
  </si>
  <si>
    <t>Heat Pump unit must be replacing an operable resistance heat unit as the primary source of heat for the tenant unit.</t>
  </si>
  <si>
    <t>If Central Air Conditioning is present as the primary source of cooling, it must be 10 SEER or less to qualify for Heat Pump replacement.</t>
  </si>
  <si>
    <r>
      <rPr>
        <sz val="10"/>
        <color rgb="FF000000"/>
        <rFont val="Wingdings"/>
        <charset val="2"/>
      </rPr>
      <t></t>
    </r>
    <r>
      <rPr>
        <sz val="10"/>
        <color rgb="FF000000"/>
        <rFont val="Calibri"/>
        <family val="2"/>
      </rPr>
      <t xml:space="preserve">  Heat Pump Unit Details</t>
    </r>
  </si>
  <si>
    <r>
      <t xml:space="preserve"> "</t>
    </r>
    <r>
      <rPr>
        <b/>
        <u/>
        <sz val="11"/>
        <color theme="1"/>
        <rFont val="Calibri"/>
        <family val="2"/>
        <scheme val="minor"/>
      </rPr>
      <t>Not to exceed</t>
    </r>
    <r>
      <rPr>
        <b/>
        <sz val="11"/>
        <color theme="1"/>
        <rFont val="Calibri"/>
        <family val="2"/>
        <scheme val="minor"/>
      </rPr>
      <t>" prices. It is not required to charge the full amount if the work can be completed for less.</t>
    </r>
  </si>
  <si>
    <t>Health &amp; Safety Item</t>
  </si>
  <si>
    <t>Price</t>
  </si>
  <si>
    <t>Unit</t>
  </si>
  <si>
    <t>H&amp;S Item Description</t>
  </si>
  <si>
    <t>HVAC System Repair &amp; Replacement - Un-safe operating condition or non-working system</t>
  </si>
  <si>
    <t>*</t>
  </si>
  <si>
    <t>Each</t>
  </si>
  <si>
    <t>Directly related to line items 6-10. First step in correction of many H&amp;S related concerns such as, but not limited to: no heat, a/c, related water damage to furnace or surrounding area, spillage, water heater issues, thermostat issues, gas leaks, &amp; carbon monoxide concerns.</t>
  </si>
  <si>
    <t>Restore heat and/or correct un-safe condition with heating system</t>
  </si>
  <si>
    <t>Directly relates to the heating system not working properly or water damage to the connected heating system and/or surrounding area, or line set leak.</t>
  </si>
  <si>
    <t>Directly relates to the heating system not working properly or water damage to the connected heating system and/or surrounding area.</t>
  </si>
  <si>
    <t xml:space="preserve">Correct or prevent water damage issues resulting from improper condensate removal. </t>
  </si>
  <si>
    <t>Disclaimer Related</t>
  </si>
  <si>
    <t>Bulk Moisture - Leads to many issues including but not limited to: mold, degradation of building materials, &amp; IAQ concerns.</t>
  </si>
  <si>
    <t>Square foot</t>
  </si>
  <si>
    <t>Prevent communication of ground moisture into building envelope and/or onto building components.</t>
  </si>
  <si>
    <t xml:space="preserve">Correct or prevent water accumulation within the building envelope. </t>
  </si>
  <si>
    <t>Each/Per Square Foot</t>
  </si>
  <si>
    <t>When necessary for vapor barrier installation &amp; potentially other measures to be completed within the crawlspace.</t>
  </si>
  <si>
    <t>Linear Foot</t>
  </si>
  <si>
    <t>Correct or prevent water accumulation within the building envelope. Correct and/or prevent water related damage to building components.</t>
  </si>
  <si>
    <t>Case by Case</t>
  </si>
  <si>
    <t>Correct or prevent water accumulation within the building envelope. Correct and/or prevent water related damage to building components. Sewer back-ups present other H&amp;S related concerns as well.</t>
  </si>
  <si>
    <t>Each/ Case by Case</t>
  </si>
  <si>
    <t>Correct and/or prevent water related damage to building components.</t>
  </si>
  <si>
    <t xml:space="preserve">Correct and/or prevent water related damage to building components. Correct an un-safe operating condition or consider when the cost of the initial or multiple repairs are substantially close to replacement cost. </t>
  </si>
  <si>
    <t xml:space="preserve">Asbestos: Duct Wrap and Flue Pipe </t>
  </si>
  <si>
    <t>Each (or each joint)</t>
  </si>
  <si>
    <t>Address friable suspect asbestos that could be disturbed during the course of a project. Friable asbestos is known to cause respiratory issues and is a carcinogen.</t>
  </si>
  <si>
    <t>Each House</t>
  </si>
  <si>
    <t>Repair from Damaging Incident  </t>
  </si>
  <si>
    <t>Per Square Foot</t>
  </si>
  <si>
    <t>Unforeseen damage not attributable to the Program Ally or Program staff. Ensure a safe level of heating/cooling can be maintained. Prevent/stop moisture or pest entry.</t>
  </si>
  <si>
    <t>Per Square Foot/Case by Case</t>
  </si>
  <si>
    <t xml:space="preserve">Alleviate potential indoor air quality concerns. Establish a safe environment for those entering spaces containing insulation that is damaged in some way, typically moisture or pest related. Maybe previous mold or fire damage. </t>
  </si>
  <si>
    <t>Combustion Safety and Fuel Distribution System</t>
  </si>
  <si>
    <t>Correct an un-safe operating condition. Ensure combustion appliance exhaust is properly vented outside.</t>
  </si>
  <si>
    <t>Time</t>
  </si>
  <si>
    <t>Each/Case by Case</t>
  </si>
  <si>
    <t xml:space="preserve">Ensure combustion appliance exhaust is properly vented outside. Correct and/or prevent water related damage to building components. Correct an un-safe operating condition or consider when the cost of the initial or multiple repairs are substantially close to replacement cost. </t>
  </si>
  <si>
    <t>Work Intended to Reduce Depressurization / Correct back drafting &amp; Spillage / Resolve interior ambient CO concerns</t>
  </si>
  <si>
    <t>To alleviate pressure imbalance(s) associated with reducing depressuration to correct or prevent combustion appliance spillage or drafting concerns. Sized per NFPA 54.</t>
  </si>
  <si>
    <t>Each or Volume Required</t>
  </si>
  <si>
    <t>Validate combustion safety. Address a related concern that develops post project or in the case of no project being eligible for another reason.</t>
  </si>
  <si>
    <t>Resolve customer health &amp; safety related concerns attributable to acute or chronic exposure and potential ignition of gas.</t>
  </si>
  <si>
    <t xml:space="preserve">Establish a way to shut off gas to individual appliances without shutting off gas to whole home when there is a gas leak in the home. </t>
  </si>
  <si>
    <t>Provides assurance that customers will be alerted to hazardous CO levels on an on-going basis.</t>
  </si>
  <si>
    <t>Ventilation Related</t>
  </si>
  <si>
    <t>Remove moisture and indoor air contaminants from the home</t>
  </si>
  <si>
    <t>* Consult with your Field Energy Specialist for pricing approval.</t>
  </si>
  <si>
    <t>Energy Efficiency Program</t>
  </si>
  <si>
    <t>MF IQ and PH Health and Safety Costs Information Form</t>
  </si>
  <si>
    <t>Please complete all required information and submit this form as an attachment to the Reservation Request</t>
  </si>
  <si>
    <t>CUSTOMER AND PROGRAM ALLY INFORMATION</t>
  </si>
  <si>
    <t>OSS  #:</t>
  </si>
  <si>
    <t>Customer Name:</t>
  </si>
  <si>
    <t>Company Name:</t>
  </si>
  <si>
    <t>Employee Name:</t>
  </si>
  <si>
    <t>Not Applicable</t>
  </si>
  <si>
    <t>HEALTH AND SAFETY COSTS INFORMATION</t>
  </si>
  <si>
    <t>Location</t>
  </si>
  <si>
    <t>Health and Safety Measure</t>
  </si>
  <si>
    <t>Health and Safety Items Total:</t>
  </si>
  <si>
    <t>General Notes:</t>
  </si>
  <si>
    <t>I certify the information I have provided is true and correct and any work performed meets the program guidelines and Terms and Conditions of the Program.</t>
  </si>
  <si>
    <t>Print Customer Name:</t>
  </si>
  <si>
    <r>
      <rPr>
        <b/>
        <sz val="11"/>
        <color theme="1" tint="0.34998626667073579"/>
        <rFont val="Univers Condensed"/>
        <family val="2"/>
      </rPr>
      <t>PLEASE DIRECT ALL CORRESPONDENCE TO:</t>
    </r>
    <r>
      <rPr>
        <sz val="11"/>
        <color theme="1" tint="0.34998626667073579"/>
        <rFont val="Univers Condensed"/>
        <family val="2"/>
      </rPr>
      <t xml:space="preserve">
</t>
    </r>
    <r>
      <rPr>
        <sz val="9"/>
        <color theme="1" tint="0.34998626667073579"/>
        <rFont val="Univers Condensed"/>
        <family val="2"/>
      </rPr>
      <t>Ameren Illinois Energy Efficiency Programs PO Box 5098, Peoria IL 61601-9998
Toll-free: 1.866.838.6918 Fax: 1.309.677.7961 AmerenIllinoisSavings.com</t>
    </r>
  </si>
  <si>
    <t>Property Street Address:</t>
  </si>
  <si>
    <t>Number of Additional Buildings (non tenant):</t>
  </si>
  <si>
    <t>Ameren Illinois Electric Account for Property (if available):</t>
  </si>
  <si>
    <r>
      <rPr>
        <sz val="10"/>
        <color rgb="FF000000"/>
        <rFont val="Wingdings"/>
        <charset val="2"/>
      </rPr>
      <t></t>
    </r>
    <r>
      <rPr>
        <sz val="10"/>
        <color rgb="FF000000"/>
        <rFont val="Calibri"/>
        <family val="2"/>
      </rPr>
      <t xml:space="preserve"> AHRI Certificate for all Models installed</t>
    </r>
  </si>
  <si>
    <t>Section 5:  Project Information</t>
  </si>
  <si>
    <t>Projected Start Date:</t>
  </si>
  <si>
    <t>Projected Completion Date:</t>
  </si>
  <si>
    <t>Section 6:  Reservation Request - Customer Authorization of Project</t>
  </si>
  <si>
    <t>Section 7:  Incentive Payment Request - Acknowledgement of Project Completion</t>
  </si>
  <si>
    <t>Roof Type:</t>
  </si>
  <si>
    <t>Roof Type</t>
  </si>
  <si>
    <t>Peak</t>
  </si>
  <si>
    <t>Flat</t>
  </si>
  <si>
    <t>Ducted Heat Pump</t>
  </si>
  <si>
    <t>Ductless Heat Pump</t>
  </si>
  <si>
    <t>PTAC</t>
  </si>
  <si>
    <t>Forced Air Furnace</t>
  </si>
  <si>
    <t>Baseboards</t>
  </si>
  <si>
    <t>Space Heaters</t>
  </si>
  <si>
    <t>Changes</t>
  </si>
  <si>
    <t>Rev #</t>
  </si>
  <si>
    <t>Before Project</t>
  </si>
  <si>
    <t>During Project</t>
  </si>
  <si>
    <t>Before or During Project</t>
  </si>
  <si>
    <t xml:space="preserve"> </t>
  </si>
  <si>
    <t>Y</t>
  </si>
  <si>
    <t>Flue Liner</t>
  </si>
  <si>
    <t>Revised 5/24/2022</t>
  </si>
  <si>
    <t>Project Number:</t>
  </si>
  <si>
    <t>Project #:</t>
  </si>
  <si>
    <t>Expected Delivery Date:</t>
  </si>
  <si>
    <t>Ductless Heat Pump - AHRI SEER2 15.2, HSPF2 8.1</t>
  </si>
  <si>
    <t>Air Source Heat Pump (Ducted) - AHRI SEER2 15.2, HSPF2 8.1</t>
  </si>
  <si>
    <t>PY24 Home Efficiency - Health and Safety Items and Pricing</t>
  </si>
  <si>
    <t>SEER2</t>
  </si>
  <si>
    <t>HSPF2</t>
  </si>
  <si>
    <t>EER2</t>
  </si>
  <si>
    <t>Distributor</t>
  </si>
  <si>
    <t>Section 3a:  Energy Efficiency Measure Information</t>
  </si>
  <si>
    <t>Smart Thermostat - Energy Star Certified</t>
  </si>
  <si>
    <t>Energy Star ID</t>
  </si>
  <si>
    <t>Quantity</t>
  </si>
  <si>
    <t>Provided by Ameren Illinois Energy Efficiency Program?</t>
  </si>
  <si>
    <t>The new Heat Pump must be 15.2 SEER2 and 8.1 HSPF2 as certified by the AHRI Certificate.  AHRI Certificates for each proposed model should be submitted with the application.</t>
  </si>
  <si>
    <t>Section 3b:  Energy Efficiency Measure Information - Please fill out if Smart Thermostats were installed.</t>
  </si>
  <si>
    <t>Waitlist</t>
  </si>
  <si>
    <r>
      <rPr>
        <sz val="10"/>
        <color rgb="FF000000"/>
        <rFont val="Wingdings"/>
        <charset val="2"/>
      </rPr>
      <t></t>
    </r>
    <r>
      <rPr>
        <sz val="10"/>
        <color rgb="FF000000"/>
        <rFont val="Calibri"/>
        <family val="2"/>
      </rPr>
      <t xml:space="preserve"> Itemized Invoices</t>
    </r>
  </si>
  <si>
    <r>
      <rPr>
        <sz val="10"/>
        <color rgb="FF000000"/>
        <rFont val="Wingdings"/>
        <charset val="2"/>
      </rPr>
      <t></t>
    </r>
    <r>
      <rPr>
        <sz val="10"/>
        <color rgb="FF000000"/>
        <rFont val="Calibri"/>
        <family val="2"/>
      </rPr>
      <t xml:space="preserve">  Pre/Post Pictures</t>
    </r>
  </si>
  <si>
    <t>Heat Pump Unit Details</t>
  </si>
  <si>
    <t>Field Notes:</t>
  </si>
  <si>
    <t>Program Notes:</t>
  </si>
  <si>
    <t>6:</t>
  </si>
  <si>
    <t>7:</t>
  </si>
  <si>
    <t>Stats procured by the MF team that are not installed must be returned. Failure to do so may result in the program assessing applicable fees or charges.</t>
  </si>
  <si>
    <t xml:space="preserve">Completion of city/county inspections if appliable: All coordination should be between the program ally and the property. </t>
  </si>
  <si>
    <r>
      <t>Application Instructions</t>
    </r>
    <r>
      <rPr>
        <sz val="8"/>
        <color theme="1"/>
        <rFont val="Aptos"/>
        <family val="2"/>
      </rPr>
      <t> </t>
    </r>
    <r>
      <rPr>
        <b/>
        <sz val="12"/>
        <color theme="1"/>
        <rFont val="Aptos"/>
        <family val="2"/>
      </rPr>
      <t xml:space="preserve">: </t>
    </r>
  </si>
  <si>
    <r>
      <t>1.</t>
    </r>
    <r>
      <rPr>
        <sz val="7"/>
        <color theme="1"/>
        <rFont val="Times New Roman"/>
        <family val="1"/>
      </rPr>
      <t xml:space="preserve">      </t>
    </r>
    <r>
      <rPr>
        <sz val="12"/>
        <color theme="1"/>
        <rFont val="Aptos"/>
        <family val="2"/>
      </rPr>
      <t xml:space="preserve">Begin by completing </t>
    </r>
    <r>
      <rPr>
        <b/>
        <u/>
        <sz val="12"/>
        <color theme="1"/>
        <rFont val="Aptos"/>
        <family val="2"/>
      </rPr>
      <t>Section 1-6 on the HVAC workbook tab</t>
    </r>
    <r>
      <rPr>
        <sz val="12"/>
        <color theme="1"/>
        <rFont val="Aptos"/>
        <family val="2"/>
      </rPr>
      <t>.</t>
    </r>
  </si>
  <si>
    <r>
      <t>(a)</t>
    </r>
    <r>
      <rPr>
        <sz val="7"/>
        <color theme="1"/>
        <rFont val="Times New Roman"/>
        <family val="1"/>
      </rPr>
      <t xml:space="preserve">   </t>
    </r>
    <r>
      <rPr>
        <sz val="12"/>
        <color theme="1"/>
        <rFont val="Aptos"/>
        <family val="2"/>
      </rPr>
      <t>Include all equipment information including quantity and distributor information</t>
    </r>
    <r>
      <rPr>
        <sz val="8"/>
        <color theme="1"/>
        <rFont val="Aptos"/>
        <family val="2"/>
      </rPr>
      <t> </t>
    </r>
    <r>
      <rPr>
        <sz val="12"/>
        <color theme="1"/>
        <rFont val="Aptos"/>
        <family val="2"/>
      </rPr>
      <t>. Incentive will populate based on channel.</t>
    </r>
  </si>
  <si>
    <r>
      <t xml:space="preserve">                                                              </t>
    </r>
    <r>
      <rPr>
        <sz val="12"/>
        <color theme="1"/>
        <rFont val="Aptos"/>
        <family val="2"/>
      </rPr>
      <t>i.</t>
    </r>
    <r>
      <rPr>
        <sz val="7"/>
        <color theme="1"/>
        <rFont val="Times New Roman"/>
        <family val="1"/>
      </rPr>
      <t xml:space="preserve">      </t>
    </r>
    <r>
      <rPr>
        <sz val="12"/>
        <color theme="1"/>
        <rFont val="Aptos"/>
        <family val="2"/>
      </rPr>
      <t xml:space="preserve"> AHRI certifications for all models installed</t>
    </r>
  </si>
  <si>
    <r>
      <t xml:space="preserve">                                                          </t>
    </r>
    <r>
      <rPr>
        <sz val="12"/>
        <color theme="1"/>
        <rFont val="Aptos"/>
        <family val="2"/>
      </rPr>
      <t>iii.</t>
    </r>
    <r>
      <rPr>
        <sz val="7"/>
        <color theme="1"/>
        <rFont val="Times New Roman"/>
        <family val="1"/>
      </rPr>
      <t xml:space="preserve">      </t>
    </r>
    <r>
      <rPr>
        <sz val="12"/>
        <color theme="1"/>
        <rFont val="Aptos"/>
        <family val="2"/>
      </rPr>
      <t>Pre and post photos of the installation to include existing and new equipment model serial number tag.</t>
    </r>
  </si>
  <si>
    <r>
      <t>2.</t>
    </r>
    <r>
      <rPr>
        <sz val="7"/>
        <color theme="1"/>
        <rFont val="Times New Roman"/>
        <family val="1"/>
      </rPr>
      <t xml:space="preserve">      </t>
    </r>
    <r>
      <rPr>
        <u/>
        <sz val="12"/>
        <color theme="1"/>
        <rFont val="Aptos"/>
        <family val="2"/>
      </rPr>
      <t xml:space="preserve">On the </t>
    </r>
    <r>
      <rPr>
        <b/>
        <u/>
        <sz val="12"/>
        <color theme="1"/>
        <rFont val="Aptos"/>
        <family val="2"/>
      </rPr>
      <t>Heat Pump Unit Details Tabs</t>
    </r>
    <r>
      <rPr>
        <sz val="12"/>
        <color theme="1"/>
        <rFont val="Aptos"/>
        <family val="2"/>
      </rPr>
      <t>, enter all building and unit details as well as information on the existing and proposed systems.</t>
    </r>
  </si>
  <si>
    <r>
      <t>a.</t>
    </r>
    <r>
      <rPr>
        <sz val="7"/>
        <color theme="1"/>
        <rFont val="Times New Roman"/>
        <family val="1"/>
      </rPr>
      <t xml:space="preserve">      </t>
    </r>
    <r>
      <rPr>
        <sz val="12"/>
        <color theme="1"/>
        <rFont val="Aptos"/>
        <family val="2"/>
      </rPr>
      <t>Total fields should align with the Total Units entered from the HVAC workbook tab.</t>
    </r>
  </si>
  <si>
    <r>
      <t>b.</t>
    </r>
    <r>
      <rPr>
        <sz val="7"/>
        <color theme="1"/>
        <rFont val="Times New Roman"/>
        <family val="1"/>
      </rPr>
      <t xml:space="preserve">     </t>
    </r>
    <r>
      <rPr>
        <sz val="12"/>
        <color theme="1"/>
        <rFont val="Aptos"/>
        <family val="2"/>
      </rPr>
      <t>AHRI certifications should be provided for all proposed equipment listed.</t>
    </r>
  </si>
  <si>
    <t xml:space="preserve">**If your equipment changes, please ensure to update and resubmit your HVAC workbook. </t>
  </si>
  <si>
    <r>
      <t>c.</t>
    </r>
    <r>
      <rPr>
        <sz val="7"/>
        <color theme="1"/>
        <rFont val="Times New Roman"/>
        <family val="1"/>
      </rPr>
      <t xml:space="preserve">      </t>
    </r>
    <r>
      <rPr>
        <sz val="12"/>
        <color theme="1"/>
        <rFont val="Aptos"/>
        <family val="2"/>
      </rPr>
      <t>Separate properties with the same owner, will need separate applications.</t>
    </r>
  </si>
  <si>
    <r>
      <t>e.</t>
    </r>
    <r>
      <rPr>
        <sz val="7"/>
        <color theme="1"/>
        <rFont val="Times New Roman"/>
        <family val="1"/>
      </rPr>
      <t xml:space="preserve">      </t>
    </r>
    <r>
      <rPr>
        <sz val="12"/>
        <color theme="1"/>
        <rFont val="Aptos"/>
        <family val="2"/>
      </rPr>
      <t>Any additional notes regarding the project should be entered in the Notes section</t>
    </r>
    <r>
      <rPr>
        <sz val="8"/>
        <color theme="1"/>
        <rFont val="Aptos"/>
        <family val="2"/>
      </rPr>
      <t> </t>
    </r>
  </si>
  <si>
    <r>
      <t>(b)</t>
    </r>
    <r>
      <rPr>
        <sz val="7"/>
        <color theme="1"/>
        <rFont val="Times New Roman"/>
        <family val="1"/>
      </rPr>
      <t xml:space="preserve">   </t>
    </r>
    <r>
      <rPr>
        <sz val="12"/>
        <color theme="1"/>
        <rFont val="Aptos"/>
        <family val="2"/>
      </rPr>
      <t xml:space="preserve">Include smart thermostat information including EnergyStar ID, make, model and number of total stats. </t>
    </r>
  </si>
  <si>
    <t xml:space="preserve">         If compatible with equipment, Program Ally must install a smart thermostat provided within the incentive. </t>
  </si>
  <si>
    <t xml:space="preserve">         Multifamily program staff can assist with procurement, if needed.</t>
  </si>
  <si>
    <t>MULTIFAMILY INITIATIVE</t>
  </si>
  <si>
    <t>Customer Application</t>
  </si>
  <si>
    <t>AMEREN ILLINOIS ENERGY EFFICIENCY PROGRAM TERMS AND CONDITIONS</t>
  </si>
  <si>
    <r>
      <rPr>
        <b/>
        <sz val="8"/>
        <color theme="1"/>
        <rFont val="Calibri"/>
        <family val="2"/>
        <scheme val="minor"/>
      </rPr>
      <t>2. General</t>
    </r>
    <r>
      <rPr>
        <sz val="8"/>
        <color theme="1"/>
        <rFont val="Calibri"/>
        <family val="2"/>
        <scheme val="minor"/>
      </rPr>
      <t xml:space="preserve"> – These Terms and Conditions shall apply to this Agreement.</t>
    </r>
  </si>
  <si>
    <r>
      <rPr>
        <b/>
        <sz val="8"/>
        <color theme="1"/>
        <rFont val="Calibri"/>
        <family val="2"/>
        <scheme val="minor"/>
      </rPr>
      <t>3. Independent Contractor</t>
    </r>
    <r>
      <rPr>
        <sz val="8"/>
        <color theme="1"/>
        <rFont val="Calibri"/>
        <family val="2"/>
        <scheme val="minor"/>
      </rPr>
      <t xml:space="preserve"> – Customer acknowledges that a listing in the Program Ally database does not constitute any endorsement of the Program Ally by Ameren Illinois. Program Ally is an independent contractor participating in the Program and not an employee of, or under contract to, Ameren Illinois or the Prime Implementer. Program Ally is not authorized to assume or create any obligation or liabilities, express or implied, on behalf of or in the name of Ameren Illinois or the Prime Implementer. </t>
    </r>
  </si>
  <si>
    <r>
      <rPr>
        <b/>
        <sz val="8"/>
        <color theme="1"/>
        <rFont val="Calibri"/>
        <family val="2"/>
        <scheme val="minor"/>
      </rPr>
      <t>4. Pre and Post Installation Verification</t>
    </r>
    <r>
      <rPr>
        <sz val="8"/>
        <color theme="1"/>
        <rFont val="Calibri"/>
        <family val="2"/>
        <scheme val="minor"/>
      </rPr>
      <t xml:space="preserve"> – Ameren Illinois or the Prime Implementer is not obligated to make any incentive payment until it has performed a satisfactory post-installation verification. This provision may be waived at the sole discretion of Ameren Illinois or the Prime Implementer. Inspections conducted are solely for the purpose of determining Program compliance and are not safety or building code inspections.</t>
    </r>
  </si>
  <si>
    <r>
      <rPr>
        <b/>
        <sz val="8"/>
        <color theme="1"/>
        <rFont val="Calibri"/>
        <family val="2"/>
        <scheme val="minor"/>
      </rPr>
      <t>5. Incentive Payments/Limits</t>
    </r>
    <r>
      <rPr>
        <sz val="8"/>
        <color theme="1"/>
        <rFont val="Calibri"/>
        <family val="2"/>
        <scheme val="minor"/>
      </rPr>
      <t xml:space="preserve"> – For all Applications, Ameren Illinois and the Prime Implementer are not obligated to award any incentive payment unless a reservation form and/or Application is submitted and granted (Pre-approval). Pre-approval reserves incentive funds for a period up to the estimated completion date provided in the Pre-approval letter. Customer and the Customer selected Program Ally are responsible for ensuring the Application is accurate and equipment meets eligibility requirements in order to receive the Pre-approval incentive payment. Incentive payments will be issued to Program Ally. The Program Ally shall inform Customer of Program financial incentives and shall include a discount to the Customer in the amount of the incentive, labeled on Customer’s invoice as “Ameren Illinois Energy Efficiency Program Incentive.”</t>
    </r>
  </si>
  <si>
    <r>
      <rPr>
        <b/>
        <sz val="8"/>
        <color theme="1"/>
        <rFont val="Calibri"/>
        <family val="2"/>
        <scheme val="minor"/>
      </rPr>
      <t>7. Indemnification</t>
    </r>
    <r>
      <rPr>
        <sz val="8"/>
        <color theme="1"/>
        <rFont val="Calibri"/>
        <family val="2"/>
        <scheme val="minor"/>
      </rPr>
      <t xml:space="preserve"> – Customer agrees to protect, indemnify, defend and hold harmless Ameren Illinois, the Prime Implementer, and their respective affiliates, subsidiaries, parent companies, officers, directors, agents, subcontractors, and employees (collectively the “Indemnified Parties”), against all losses, damages, expenses, fees, costs and liability arising from any program, design, consulting, measures, product, system, equipment, pre-existing conditions (health or safety) or appliance.  Customer agrees that such obligations under this section shall survive any expiration or termination of this Agreement and shall not be limited to any remunerations herein of required insurance coverage.  To the maximum extent permitted by law, the Customer agrees to limit the Indemnified Parties’ liability to the Customer for any reason to the total amount of incentive payments identified in this Agreement.  This limitation shall apply regardless of the cause of action or legal theory pled or asserted.  </t>
    </r>
  </si>
  <si>
    <r>
      <rPr>
        <b/>
        <sz val="8"/>
        <color theme="1"/>
        <rFont val="Calibri"/>
        <family val="2"/>
        <scheme val="minor"/>
      </rPr>
      <t>8. Changes In/Cancellation of the Program</t>
    </r>
    <r>
      <rPr>
        <sz val="8"/>
        <color theme="1"/>
        <rFont val="Calibri"/>
        <family val="2"/>
        <scheme val="minor"/>
      </rPr>
      <t xml:space="preserve"> – a) Ameren Illinois and the Prime Implementer may change the program requirements, incentives, or these Terms and Conditions at any time without notice, including suspending acceptance of Applications, denial of Applications already received but not pre-approved, or terminating the Program. b) In the event of a program change, Applications that have been granted Pre-approval will be processed to completion under the Terms and Conditions in effect at the time of Pre-approval. c) Cash incentives under the Ameren Illinois Program are offered on a first-come, first-served basis and are subject to project and Customer eligibility, and the availability of funds.</t>
    </r>
  </si>
  <si>
    <r>
      <rPr>
        <b/>
        <sz val="8"/>
        <color theme="1"/>
        <rFont val="Calibri"/>
        <family val="2"/>
        <scheme val="minor"/>
      </rPr>
      <t>9. Miscellaneous</t>
    </r>
    <r>
      <rPr>
        <sz val="8"/>
        <color theme="1"/>
        <rFont val="Calibri"/>
        <family val="2"/>
        <scheme val="minor"/>
      </rPr>
      <t xml:space="preserve"> – Ameren Illinois and the Prime Implementer reserve the right to make changes to the Program, program incentives, rules, guidelines, and these Terms and Conditions upon written notice to the Customer. These Terms and Conditions shall be governed by Illinois law.</t>
    </r>
  </si>
  <si>
    <t xml:space="preserve">Health and Safety costs should not exceed 50% of the total project cost. </t>
  </si>
  <si>
    <t>Cold Climate Heat Pump Surcharge</t>
  </si>
  <si>
    <t>Cold Climate Heat Pump Surcharge (Ducted) - AHRI Certified</t>
  </si>
  <si>
    <r>
      <t>b.</t>
    </r>
    <r>
      <rPr>
        <sz val="7"/>
        <color theme="1"/>
        <rFont val="Times New Roman"/>
        <family val="1"/>
      </rPr>
      <t xml:space="preserve">      </t>
    </r>
    <r>
      <rPr>
        <sz val="12"/>
        <color theme="1"/>
        <rFont val="Aptos"/>
        <family val="2"/>
      </rPr>
      <t>Section 3: Energy Efficiency Measure Information</t>
    </r>
  </si>
  <si>
    <r>
      <t xml:space="preserve">                                                            </t>
    </r>
    <r>
      <rPr>
        <sz val="12"/>
        <color theme="1"/>
        <rFont val="Aptos"/>
        <family val="2"/>
      </rPr>
      <t>ii.</t>
    </r>
    <r>
      <rPr>
        <sz val="7"/>
        <color theme="1"/>
        <rFont val="Times New Roman"/>
        <family val="1"/>
      </rPr>
      <t xml:space="preserve">      </t>
    </r>
    <r>
      <rPr>
        <sz val="12"/>
        <color theme="1"/>
        <rFont val="Aptos"/>
        <family val="2"/>
      </rPr>
      <t>Itemized invoice to include scope of work, Ameren incentive, co-pay information, installed unit addresses</t>
    </r>
    <r>
      <rPr>
        <sz val="8"/>
        <color theme="1"/>
        <rFont val="Aptos"/>
        <family val="2"/>
      </rPr>
      <t> </t>
    </r>
    <r>
      <rPr>
        <sz val="12"/>
        <color theme="1"/>
        <rFont val="Aptos"/>
        <family val="2"/>
      </rPr>
      <t xml:space="preserve"> as well as the property signature.</t>
    </r>
  </si>
  <si>
    <t>PY2026 Multifamily HVAC Workbook</t>
  </si>
  <si>
    <r>
      <t xml:space="preserve">Please complete the application, provide a copy to the customer, attach required documentation and send it to the following email address:  </t>
    </r>
    <r>
      <rPr>
        <b/>
        <sz val="10"/>
        <color theme="1"/>
        <rFont val="Calibri"/>
        <family val="2"/>
        <scheme val="minor"/>
      </rPr>
      <t>IllinoisMultifamilyEE@ameren.com</t>
    </r>
    <r>
      <rPr>
        <sz val="10"/>
        <color theme="1"/>
        <rFont val="Calibri"/>
        <family val="2"/>
        <scheme val="minor"/>
      </rPr>
      <t>.  All projects will receive a project number via email.  The project number is required prior to project start date.  All program paperwork must be submitted within 30 days of the project completion or by December 15, 2026, whichever comes first.</t>
    </r>
  </si>
  <si>
    <t>I, the undersigned, agree that the information above is representative of what has been discussed and proposed by the participating program ally (contractor).  I understand that Ameren Illinois program incentives and financing are subject to qualifications and not guaranteed. The property owner and his or her heirs or assigned agree not to raise the rent as a result of the improvements made with this project on the above described property. Additionally, property owner agrees not to raise said rent for a minimum of 12 months from the date of the completion of the project.</t>
  </si>
  <si>
    <t>d.      Section 5: Project delivery, start and completion date must be completed.</t>
  </si>
  <si>
    <t>c.     Section 4: Attachments should include:</t>
  </si>
  <si>
    <t xml:space="preserve">a.      Please include your Project Number (AMIL#) on workbook. This can be found on your Reseration Request approval email. Information entered on this tab will populate fields on Unit Detail Tab. </t>
  </si>
  <si>
    <r>
      <rPr>
        <b/>
        <sz val="8"/>
        <color theme="1"/>
        <rFont val="Calibri"/>
        <family val="2"/>
        <scheme val="minor"/>
      </rPr>
      <t>1. Definitions</t>
    </r>
    <r>
      <rPr>
        <sz val="8"/>
        <color theme="1"/>
        <rFont val="Calibri"/>
        <family val="2"/>
        <scheme val="minor"/>
      </rPr>
      <t xml:space="preserve"> – In addition to terms defined elsewhere herein, when any one of the following terms is used in these Terms and Conditions, wherein the first letter is written with a capital letter, then that term shall have the following definition. Words importing persons include corporation, and words importing only the singular include the plural and vice versa when the context requires. </t>
    </r>
    <r>
      <rPr>
        <b/>
        <sz val="8"/>
        <color theme="1"/>
        <rFont val="Calibri"/>
        <family val="2"/>
        <scheme val="minor"/>
      </rPr>
      <t>a) “Ameren Illinois”</t>
    </r>
    <r>
      <rPr>
        <sz val="8"/>
        <color theme="1"/>
        <rFont val="Calibri"/>
        <family val="2"/>
        <scheme val="minor"/>
      </rPr>
      <t xml:space="preserve"> shall mean Ameren Illinois Company d/b/a Ameren Illinois. </t>
    </r>
    <r>
      <rPr>
        <b/>
        <sz val="8"/>
        <color theme="1"/>
        <rFont val="Calibri"/>
        <family val="2"/>
        <scheme val="minor"/>
      </rPr>
      <t>b) “Prime Implementer”</t>
    </r>
    <r>
      <rPr>
        <sz val="8"/>
        <color theme="1"/>
        <rFont val="Calibri"/>
        <family val="2"/>
        <scheme val="minor"/>
      </rPr>
      <t xml:space="preserve"> shall mean Leidos Engineering, LLC that has been selected by Ameren Illinois to administer and oversee the Ameren Illinois Energy Efficiency Program.</t>
    </r>
    <r>
      <rPr>
        <b/>
        <sz val="8"/>
        <color theme="1"/>
        <rFont val="Calibri"/>
        <family val="2"/>
        <scheme val="minor"/>
      </rPr>
      <t xml:space="preserve"> c) “Program Ally”</t>
    </r>
    <r>
      <rPr>
        <sz val="8"/>
        <color theme="1"/>
        <rFont val="Calibri"/>
        <family val="2"/>
        <scheme val="minor"/>
      </rPr>
      <t xml:space="preserve"> shall mean contractors/ allies who have met the minimum qualifications established by Ameren Illinois and the Prime Implementer and are allowed to offer program incentives.</t>
    </r>
    <r>
      <rPr>
        <b/>
        <sz val="8"/>
        <color theme="1"/>
        <rFont val="Calibri"/>
        <family val="2"/>
        <scheme val="minor"/>
      </rPr>
      <t xml:space="preserve"> d) “Application”</t>
    </r>
    <r>
      <rPr>
        <sz val="8"/>
        <color theme="1"/>
        <rFont val="Calibri"/>
        <family val="2"/>
        <scheme val="minor"/>
      </rPr>
      <t>shall mean the Customer or Program Ally completed document used to apply for cash incentives or used for any other appropriate application-specific documentation.</t>
    </r>
    <r>
      <rPr>
        <b/>
        <sz val="8"/>
        <color theme="1"/>
        <rFont val="Calibri"/>
        <family val="2"/>
        <scheme val="minor"/>
      </rPr>
      <t xml:space="preserve"> e) “Customer”</t>
    </r>
    <r>
      <rPr>
        <sz val="8"/>
        <color theme="1"/>
        <rFont val="Calibri"/>
        <family val="2"/>
        <scheme val="minor"/>
      </rPr>
      <t xml:space="preserve"> shall mean an Eligible Customer who has submitted an Application for incentive money using their Ameren Illinois account number. </t>
    </r>
    <r>
      <rPr>
        <b/>
        <sz val="8"/>
        <color theme="1"/>
        <rFont val="Calibri"/>
        <family val="2"/>
        <scheme val="minor"/>
      </rPr>
      <t>f) “Eligible Customer”</t>
    </r>
    <r>
      <rPr>
        <sz val="8"/>
        <color theme="1"/>
        <rFont val="Calibri"/>
        <family val="2"/>
        <scheme val="minor"/>
      </rPr>
      <t xml:space="preserve"> shall mean a residential customer of Ameren Illinois, with an active Ameren Illinois-delivered electric or gas account residing in an existing home or new construction. Individually metered residential multifamily units must have prior program approval to participate. The Application must be filled out completely and accurately, signed and accompanied by dated copies of the invoices. See the project/measure eligibility for requirements specific to individual incentives.</t>
    </r>
    <r>
      <rPr>
        <b/>
        <sz val="8"/>
        <color theme="1"/>
        <rFont val="Calibri"/>
        <family val="2"/>
        <scheme val="minor"/>
      </rPr>
      <t xml:space="preserve"> g) “Program”</t>
    </r>
    <r>
      <rPr>
        <sz val="8"/>
        <color theme="1"/>
        <rFont val="Calibri"/>
        <family val="2"/>
        <scheme val="minor"/>
      </rPr>
      <t xml:space="preserve"> shall mean the Ameren Illinois Energy Efficiency Program and the plan or measure that is the subject of an Application.</t>
    </r>
    <r>
      <rPr>
        <b/>
        <sz val="8"/>
        <color theme="1"/>
        <rFont val="Calibri"/>
        <family val="2"/>
        <scheme val="minor"/>
      </rPr>
      <t xml:space="preserve"> h) “Program Manager”</t>
    </r>
    <r>
      <rPr>
        <sz val="8"/>
        <color theme="1"/>
        <rFont val="Calibri"/>
        <family val="2"/>
        <scheme val="minor"/>
      </rPr>
      <t xml:space="preserve"> shall mean the Prime Implementer designee in charge of the Program. i) “Pre-approval” when required, shall mean written notification via a pre-approval letter to the Program Ally that Ameren Illinois or Prime Implementer has reviewed Customer's Application and determined that the project meets the program eligibility requirements for a maximum pre-approved incentive amount if the project is completed by the estimated completion date and all final application paperwork is submitted and approved.</t>
    </r>
  </si>
  <si>
    <r>
      <rPr>
        <b/>
        <sz val="8"/>
        <color theme="1"/>
        <rFont val="Calibri"/>
        <family val="2"/>
        <scheme val="minor"/>
      </rPr>
      <t>6. Warranty</t>
    </r>
    <r>
      <rPr>
        <sz val="8"/>
        <color theme="1"/>
        <rFont val="Calibri"/>
        <family val="2"/>
        <scheme val="minor"/>
      </rPr>
      <t xml:space="preserve"> – Ameren Illinois and the Prime Implementer do not warranty craftsmanship and do not make any representations or warranties of any kind regarding the work to be performed by the Program Ally. The Program Ally is required by the Program to provide Customer with a written warranty covering installation labor for a minimum of one year from the date the services are performed. Program Ally will provide proof of purchase documentation to Customer for all installed, qualifying energy efficiency measures to support future manufacturer’s warranty claims by Customer. Offers of, and documentation referring to, any applicable extended warranty coverage shall be supplied to the Customer by the Program Ally, if applicable.</t>
    </r>
  </si>
  <si>
    <r>
      <rPr>
        <b/>
        <sz val="8"/>
        <color theme="1"/>
        <rFont val="Calibri"/>
        <family val="2"/>
        <scheme val="minor"/>
      </rPr>
      <t>General Inquiries</t>
    </r>
    <r>
      <rPr>
        <sz val="8"/>
        <color theme="1"/>
        <rFont val="Calibri"/>
        <family val="2"/>
        <scheme val="minor"/>
      </rPr>
      <t>: Ameren Illinois Energy Efficiency Program• 300 Liberty St, 4th Floor, Peoria, IL 61602 
Toll-free: 1.866.838.6918 • AmerenIllinoisSavings.com
Submit applications to: IllinoisResidentialEE@ameren.com</t>
    </r>
  </si>
  <si>
    <t>Rev. 10/22/2025</t>
  </si>
  <si>
    <r>
      <t>d.</t>
    </r>
    <r>
      <rPr>
        <sz val="7"/>
        <color theme="1"/>
        <rFont val="Times New Roman"/>
        <family val="1"/>
      </rPr>
      <t xml:space="preserve">     </t>
    </r>
    <r>
      <rPr>
        <sz val="12"/>
        <color theme="1"/>
        <rFont val="Aptos"/>
        <family val="2"/>
      </rPr>
      <t xml:space="preserve">For larger projects, please submit applications broken out phases. Please contact IllinoisMultifamilyEE@ameren.com for additional support.  </t>
    </r>
  </si>
  <si>
    <t>**Any changes should be communicated with the program team as soon as possible.</t>
  </si>
  <si>
    <t>Secondary Ally Company Name:</t>
  </si>
  <si>
    <t>Make and Model</t>
  </si>
  <si>
    <t>Smart Stat Make and Model</t>
  </si>
  <si>
    <t>Honeywell T9</t>
  </si>
  <si>
    <t>Ecobee Enhanced</t>
  </si>
  <si>
    <t>Initial release of PY26</t>
  </si>
  <si>
    <t>Added Secondary Ally and Total Cost to Section 3B</t>
  </si>
  <si>
    <t>Set Market Rate cold climate surcharge to $0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</si>
</sst>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7" formatCode="&quot;$&quot;#,##0.00_);\(&quot;$&quot;#,##0.00\)"/>
    <numFmt numFmtId="8" formatCode="&quot;$&quot;#,##0.00_);[Red]\(&quot;$&quot;#,##0.00\)"/>
    <numFmt numFmtId="44" formatCode="_(&quot;$&quot;* #,##0.00_);_(&quot;$&quot;* \(#,##0.00\);_(&quot;$&quot;* &quot;-&quot;??_);_(@_)"/>
    <numFmt numFmtId="164" formatCode="00000"/>
    <numFmt numFmtId="165" formatCode="[&lt;=9999999]###\-####;\(###\)\ ###\-####"/>
    <numFmt numFmtId="166" formatCode="00000\-00000"/>
    <numFmt numFmtId="167" formatCode="&quot;$&quot;#,##0.00"/>
    <numFmt numFmtId="168" formatCode="0.0"/>
    <numFmt numFmtId="169" formatCode="m/d/yy;@"/>
    <numFmt numFmtId="170" formatCode="mm/dd/yy;@"/>
  </numFmts>
  <fonts count="42">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color theme="1"/>
      <name val="Calibri"/>
      <family val="2"/>
      <scheme val="minor"/>
    </font>
    <font>
      <b/>
      <sz val="18"/>
      <color theme="1"/>
      <name val="Calibri"/>
      <family val="2"/>
      <scheme val="minor"/>
    </font>
    <font>
      <b/>
      <sz val="16"/>
      <color theme="1"/>
      <name val="Calibri"/>
      <family val="2"/>
      <scheme val="minor"/>
    </font>
    <font>
      <b/>
      <sz val="10"/>
      <color theme="1"/>
      <name val="Calibri"/>
      <family val="2"/>
      <scheme val="minor"/>
    </font>
    <font>
      <b/>
      <sz val="12"/>
      <color theme="0"/>
      <name val="Calibri"/>
      <family val="2"/>
      <scheme val="minor"/>
    </font>
    <font>
      <b/>
      <sz val="10"/>
      <color rgb="FF0070C0"/>
      <name val="Calibri"/>
      <family val="2"/>
      <scheme val="minor"/>
    </font>
    <font>
      <b/>
      <sz val="12"/>
      <color rgb="FFFFFFFF"/>
      <name val="Calibri"/>
      <family val="2"/>
    </font>
    <font>
      <sz val="10"/>
      <color rgb="FF000000"/>
      <name val="Calibri"/>
      <family val="2"/>
    </font>
    <font>
      <sz val="10"/>
      <color rgb="FF000000"/>
      <name val="Wingdings"/>
      <charset val="2"/>
    </font>
    <font>
      <i/>
      <sz val="10"/>
      <color rgb="FF000000"/>
      <name val="Calibri"/>
      <family val="2"/>
    </font>
    <font>
      <i/>
      <sz val="11"/>
      <color theme="1"/>
      <name val="Calibri"/>
      <family val="2"/>
      <scheme val="minor"/>
    </font>
    <font>
      <sz val="11"/>
      <name val="Calibri"/>
      <family val="2"/>
      <scheme val="minor"/>
    </font>
    <font>
      <b/>
      <sz val="11"/>
      <color theme="9" tint="-0.499984740745262"/>
      <name val="Calibri"/>
      <family val="2"/>
      <scheme val="minor"/>
    </font>
    <font>
      <sz val="10"/>
      <color rgb="FF000000"/>
      <name val="Calibri"/>
      <family val="2"/>
      <charset val="2"/>
    </font>
    <font>
      <b/>
      <sz val="12"/>
      <color theme="1"/>
      <name val="Calibri"/>
      <family val="2"/>
      <scheme val="minor"/>
    </font>
    <font>
      <b/>
      <u/>
      <sz val="11"/>
      <color theme="1"/>
      <name val="Calibri"/>
      <family val="2"/>
      <scheme val="minor"/>
    </font>
    <font>
      <b/>
      <sz val="12"/>
      <name val="Calibri"/>
      <family val="2"/>
      <scheme val="minor"/>
    </font>
    <font>
      <sz val="12"/>
      <color theme="1"/>
      <name val="Calibri"/>
      <family val="2"/>
      <scheme val="minor"/>
    </font>
    <font>
      <b/>
      <sz val="18"/>
      <color theme="1"/>
      <name val="Arial"/>
      <family val="2"/>
    </font>
    <font>
      <b/>
      <sz val="16"/>
      <color theme="1"/>
      <name val="Arial"/>
      <family val="2"/>
    </font>
    <font>
      <b/>
      <sz val="14"/>
      <color theme="1"/>
      <name val="Calibri"/>
      <family val="2"/>
      <scheme val="minor"/>
    </font>
    <font>
      <sz val="8"/>
      <color theme="1"/>
      <name val="Calibri"/>
      <family val="2"/>
      <scheme val="minor"/>
    </font>
    <font>
      <sz val="8"/>
      <color theme="0"/>
      <name val="Calibri"/>
      <family val="2"/>
      <scheme val="minor"/>
    </font>
    <font>
      <b/>
      <i/>
      <sz val="10"/>
      <color theme="1"/>
      <name val="Calibri"/>
      <family val="2"/>
      <scheme val="minor"/>
    </font>
    <font>
      <sz val="11"/>
      <color theme="1" tint="0.34998626667073579"/>
      <name val="Univers Condensed"/>
      <family val="2"/>
    </font>
    <font>
      <b/>
      <sz val="11"/>
      <color theme="1" tint="0.34998626667073579"/>
      <name val="Univers Condensed"/>
      <family val="2"/>
    </font>
    <font>
      <sz val="9"/>
      <color theme="1" tint="0.34998626667073579"/>
      <name val="Univers Condensed"/>
      <family val="2"/>
    </font>
    <font>
      <sz val="10"/>
      <color theme="1"/>
      <name val="Univers Condensed"/>
      <family val="2"/>
    </font>
    <font>
      <sz val="12"/>
      <color theme="1"/>
      <name val="Aptos"/>
      <family val="2"/>
    </font>
    <font>
      <b/>
      <sz val="12"/>
      <color theme="1"/>
      <name val="Aptos"/>
      <family val="2"/>
    </font>
    <font>
      <sz val="8"/>
      <color theme="1"/>
      <name val="Aptos"/>
      <family val="2"/>
    </font>
    <font>
      <sz val="7"/>
      <color theme="1"/>
      <name val="Times New Roman"/>
      <family val="1"/>
    </font>
    <font>
      <b/>
      <u/>
      <sz val="12"/>
      <color theme="1"/>
      <name val="Aptos"/>
      <family val="2"/>
    </font>
    <font>
      <u/>
      <sz val="12"/>
      <color theme="1"/>
      <name val="Aptos"/>
      <family val="2"/>
    </font>
    <font>
      <i/>
      <sz val="12"/>
      <color theme="1"/>
      <name val="Aptos"/>
      <family val="2"/>
    </font>
    <font>
      <b/>
      <sz val="8"/>
      <color theme="1"/>
      <name val="Calibri"/>
      <family val="2"/>
      <scheme val="minor"/>
    </font>
    <font>
      <i/>
      <sz val="11"/>
      <color rgb="FFFF0000"/>
      <name val="Calibri"/>
      <family val="2"/>
      <scheme val="minor"/>
    </font>
    <font>
      <i/>
      <sz val="12"/>
      <color rgb="FFFF0000"/>
      <name val="Aptos"/>
      <family val="2"/>
    </font>
  </fonts>
  <fills count="11">
    <fill>
      <patternFill patternType="none"/>
    </fill>
    <fill>
      <patternFill patternType="gray125"/>
    </fill>
    <fill>
      <patternFill patternType="solid">
        <fgColor theme="9"/>
        <bgColor indexed="64"/>
      </patternFill>
    </fill>
    <fill>
      <patternFill patternType="solid">
        <fgColor rgb="FF70AD47"/>
        <bgColor rgb="FF000000"/>
      </patternFill>
    </fill>
    <fill>
      <patternFill patternType="solid">
        <fgColor theme="9" tint="0.79998168889431442"/>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theme="0"/>
        <bgColor indexed="64"/>
      </patternFill>
    </fill>
    <fill>
      <patternFill patternType="solid">
        <fgColor rgb="FF439539"/>
        <bgColor indexed="64"/>
      </patternFill>
    </fill>
    <fill>
      <patternFill patternType="solid">
        <fgColor theme="0" tint="-0.14999847407452621"/>
        <bgColor indexed="64"/>
      </patternFill>
    </fill>
    <fill>
      <patternFill patternType="solid">
        <fgColor rgb="FFFFFFCD"/>
        <bgColor indexed="64"/>
      </patternFill>
    </fill>
  </fills>
  <borders count="5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rgb="FF439539"/>
      </top>
      <bottom/>
      <diagonal/>
    </border>
    <border>
      <left/>
      <right/>
      <top style="thin">
        <color rgb="FF439539"/>
      </top>
      <bottom/>
      <diagonal/>
    </border>
    <border>
      <left/>
      <right style="medium">
        <color indexed="64"/>
      </right>
      <top style="thin">
        <color rgb="FF439539"/>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right/>
      <top/>
      <bottom style="medium">
        <color rgb="FF439539"/>
      </bottom>
      <diagonal/>
    </border>
    <border>
      <left/>
      <right/>
      <top style="medium">
        <color rgb="FF439539"/>
      </top>
      <bottom/>
      <diagonal/>
    </border>
  </borders>
  <cellStyleXfs count="2">
    <xf numFmtId="0" fontId="0" fillId="0" borderId="0"/>
    <xf numFmtId="44" fontId="1" fillId="0" borderId="0" applyFont="0" applyFill="0" applyBorder="0" applyAlignment="0" applyProtection="0"/>
  </cellStyleXfs>
  <cellXfs count="409">
    <xf numFmtId="0" fontId="0" fillId="0" borderId="0" xfId="0"/>
    <xf numFmtId="0" fontId="4" fillId="0" borderId="0" xfId="0" applyFont="1" applyAlignment="1">
      <alignment vertical="center"/>
    </xf>
    <xf numFmtId="0" fontId="4" fillId="0" borderId="9" xfId="0" applyFont="1" applyBorder="1" applyAlignment="1">
      <alignment horizontal="right" vertical="center"/>
    </xf>
    <xf numFmtId="0" fontId="4" fillId="0" borderId="18" xfId="0" applyFont="1" applyBorder="1" applyAlignment="1">
      <alignment horizontal="right" vertical="center"/>
    </xf>
    <xf numFmtId="164" fontId="4" fillId="0" borderId="16" xfId="0" applyNumberFormat="1"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0" fontId="4" fillId="0" borderId="22" xfId="0" applyFont="1" applyBorder="1" applyAlignment="1">
      <alignment horizontal="right" vertical="center"/>
    </xf>
    <xf numFmtId="0" fontId="4" fillId="0" borderId="17" xfId="0" applyFont="1" applyBorder="1" applyAlignment="1">
      <alignment horizontal="center" vertical="center"/>
    </xf>
    <xf numFmtId="167" fontId="4" fillId="0" borderId="18" xfId="0" applyNumberFormat="1" applyFont="1" applyBorder="1" applyAlignment="1">
      <alignment horizontal="right" vertical="center"/>
    </xf>
    <xf numFmtId="0" fontId="4" fillId="0" borderId="17" xfId="0" applyFont="1" applyBorder="1" applyAlignment="1">
      <alignment horizontal="left" vertical="center"/>
    </xf>
    <xf numFmtId="0" fontId="7" fillId="0" borderId="18" xfId="0" applyFont="1" applyBorder="1" applyAlignment="1" applyProtection="1">
      <alignment horizontal="center" vertical="center"/>
      <protection locked="0"/>
    </xf>
    <xf numFmtId="0" fontId="4" fillId="0" borderId="17" xfId="0" applyFont="1" applyBorder="1" applyAlignment="1">
      <alignment vertical="center"/>
    </xf>
    <xf numFmtId="0" fontId="11" fillId="0" borderId="0" xfId="0" applyFont="1" applyAlignment="1">
      <alignment horizontal="left" vertical="center"/>
    </xf>
    <xf numFmtId="0" fontId="11" fillId="0" borderId="5" xfId="0" applyFont="1" applyBorder="1" applyAlignment="1">
      <alignment horizontal="left" vertical="center"/>
    </xf>
    <xf numFmtId="0" fontId="11" fillId="0" borderId="18" xfId="0" applyFont="1" applyBorder="1" applyAlignment="1">
      <alignment horizontal="right" vertical="center"/>
    </xf>
    <xf numFmtId="0" fontId="11" fillId="0" borderId="22" xfId="0" applyFont="1" applyBorder="1" applyAlignment="1">
      <alignment horizontal="right" vertical="center"/>
    </xf>
    <xf numFmtId="0" fontId="14" fillId="0" borderId="0" xfId="0" applyFont="1"/>
    <xf numFmtId="0" fontId="0" fillId="0" borderId="29" xfId="0" applyBorder="1"/>
    <xf numFmtId="167" fontId="0" fillId="0" borderId="0" xfId="0" applyNumberFormat="1"/>
    <xf numFmtId="0" fontId="0" fillId="0" borderId="0" xfId="0" applyAlignment="1">
      <alignment horizontal="center" vertical="center"/>
    </xf>
    <xf numFmtId="0" fontId="0" fillId="0" borderId="31" xfId="0" applyBorder="1" applyAlignment="1">
      <alignment vertical="center"/>
    </xf>
    <xf numFmtId="0" fontId="0" fillId="0" borderId="32" xfId="0" applyBorder="1" applyAlignment="1">
      <alignment horizontal="center" vertical="center" wrapText="1"/>
    </xf>
    <xf numFmtId="0" fontId="0" fillId="0" borderId="32" xfId="0" applyBorder="1" applyAlignment="1">
      <alignment horizontal="center" vertical="center"/>
    </xf>
    <xf numFmtId="0" fontId="0" fillId="0" borderId="31" xfId="0" applyBorder="1" applyAlignment="1">
      <alignment horizontal="center" vertical="center"/>
    </xf>
    <xf numFmtId="0" fontId="14" fillId="0" borderId="32" xfId="0" applyFont="1" applyBorder="1" applyAlignment="1">
      <alignment horizontal="center" vertical="center"/>
    </xf>
    <xf numFmtId="168" fontId="14" fillId="0" borderId="32" xfId="0" applyNumberFormat="1" applyFont="1" applyBorder="1" applyAlignment="1">
      <alignment horizontal="center" vertical="center"/>
    </xf>
    <xf numFmtId="1" fontId="14" fillId="0" borderId="32" xfId="0" applyNumberFormat="1" applyFont="1" applyBorder="1" applyAlignment="1">
      <alignment horizontal="center" vertical="center"/>
    </xf>
    <xf numFmtId="0" fontId="0" fillId="0" borderId="32" xfId="0" applyBorder="1" applyAlignment="1" applyProtection="1">
      <alignment horizontal="center" vertical="center"/>
      <protection locked="0"/>
    </xf>
    <xf numFmtId="168" fontId="0" fillId="0" borderId="32" xfId="0" applyNumberFormat="1" applyBorder="1" applyAlignment="1" applyProtection="1">
      <alignment horizontal="center" vertical="center"/>
      <protection locked="0"/>
    </xf>
    <xf numFmtId="1" fontId="0" fillId="0" borderId="32" xfId="0" applyNumberFormat="1" applyBorder="1" applyAlignment="1" applyProtection="1">
      <alignment horizontal="center" vertical="center"/>
      <protection locked="0"/>
    </xf>
    <xf numFmtId="0" fontId="3" fillId="0" borderId="32" xfId="0" applyFont="1" applyBorder="1" applyAlignment="1">
      <alignment horizontal="center" vertical="center"/>
    </xf>
    <xf numFmtId="0" fontId="0" fillId="0" borderId="15" xfId="0" applyBorder="1" applyAlignment="1">
      <alignment horizontal="center" vertical="center"/>
    </xf>
    <xf numFmtId="0" fontId="0" fillId="0" borderId="34" xfId="0" applyBorder="1" applyAlignment="1">
      <alignment horizontal="left" vertical="center"/>
    </xf>
    <xf numFmtId="0" fontId="0" fillId="0" borderId="35" xfId="0" applyBorder="1" applyAlignment="1">
      <alignment horizontal="right" vertical="center"/>
    </xf>
    <xf numFmtId="0" fontId="3" fillId="0" borderId="35" xfId="0" applyFont="1" applyBorder="1" applyAlignment="1">
      <alignment horizontal="center" vertical="center"/>
    </xf>
    <xf numFmtId="0" fontId="0" fillId="0" borderId="35" xfId="0" applyBorder="1" applyAlignment="1">
      <alignment horizontal="center" vertical="center"/>
    </xf>
    <xf numFmtId="7" fontId="3" fillId="0" borderId="35" xfId="0" applyNumberFormat="1" applyFont="1" applyBorder="1" applyAlignment="1">
      <alignment horizontal="center" vertical="center"/>
    </xf>
    <xf numFmtId="0" fontId="3" fillId="0" borderId="36" xfId="0" applyFont="1" applyBorder="1" applyAlignment="1">
      <alignment horizontal="center" vertical="center"/>
    </xf>
    <xf numFmtId="49" fontId="0" fillId="0" borderId="4" xfId="0" applyNumberFormat="1" applyBorder="1" applyAlignment="1">
      <alignment horizontal="center" vertical="center"/>
    </xf>
    <xf numFmtId="0" fontId="0" fillId="0" borderId="0" xfId="0" applyAlignment="1">
      <alignment vertical="center"/>
    </xf>
    <xf numFmtId="20" fontId="0" fillId="0" borderId="4" xfId="0" quotePrefix="1" applyNumberFormat="1" applyBorder="1" applyAlignment="1">
      <alignment horizontal="center" vertical="center"/>
    </xf>
    <xf numFmtId="0" fontId="0" fillId="0" borderId="4" xfId="0" quotePrefix="1" applyBorder="1" applyAlignment="1">
      <alignment horizontal="center" vertical="center"/>
    </xf>
    <xf numFmtId="0" fontId="17" fillId="0" borderId="0" xfId="0" applyFont="1" applyAlignment="1">
      <alignment horizontal="left" vertical="center"/>
    </xf>
    <xf numFmtId="0" fontId="4" fillId="0" borderId="21" xfId="0" applyFont="1" applyBorder="1" applyAlignment="1" applyProtection="1">
      <alignment horizontal="center" vertical="center"/>
      <protection locked="0"/>
    </xf>
    <xf numFmtId="0" fontId="4" fillId="0" borderId="23" xfId="0" applyFont="1" applyBorder="1" applyAlignment="1" applyProtection="1">
      <alignment horizontal="center" vertical="center"/>
      <protection locked="0"/>
    </xf>
    <xf numFmtId="0" fontId="18" fillId="5" borderId="38" xfId="0" applyFont="1" applyFill="1" applyBorder="1" applyAlignment="1">
      <alignment horizontal="center" vertical="center" wrapText="1"/>
    </xf>
    <xf numFmtId="0" fontId="20" fillId="5" borderId="39" xfId="0" applyFont="1" applyFill="1" applyBorder="1" applyAlignment="1">
      <alignment horizontal="center" vertical="center" wrapText="1"/>
    </xf>
    <xf numFmtId="0" fontId="20" fillId="5" borderId="39" xfId="0" applyFont="1" applyFill="1" applyBorder="1" applyAlignment="1">
      <alignment horizontal="center" vertical="center"/>
    </xf>
    <xf numFmtId="0" fontId="20" fillId="5" borderId="40" xfId="0" applyFont="1" applyFill="1" applyBorder="1" applyAlignment="1">
      <alignment horizontal="center" vertical="center" wrapText="1"/>
    </xf>
    <xf numFmtId="0" fontId="21" fillId="0" borderId="0" xfId="0" applyFont="1" applyAlignment="1">
      <alignment horizontal="center" wrapText="1"/>
    </xf>
    <xf numFmtId="0" fontId="0" fillId="7" borderId="32" xfId="0" applyFill="1" applyBorder="1" applyAlignment="1">
      <alignment horizontal="left" vertical="center" wrapText="1"/>
    </xf>
    <xf numFmtId="0" fontId="0" fillId="7" borderId="32" xfId="0" applyFill="1" applyBorder="1" applyAlignment="1">
      <alignment horizontal="center" vertical="center"/>
    </xf>
    <xf numFmtId="0" fontId="0" fillId="7" borderId="0" xfId="0" applyFill="1"/>
    <xf numFmtId="8" fontId="0" fillId="7" borderId="32" xfId="0" applyNumberFormat="1" applyFill="1" applyBorder="1" applyAlignment="1">
      <alignment horizontal="center" vertical="center"/>
    </xf>
    <xf numFmtId="6" fontId="0" fillId="7" borderId="32" xfId="0" applyNumberFormat="1" applyFill="1" applyBorder="1" applyAlignment="1">
      <alignment horizontal="center" vertical="center"/>
    </xf>
    <xf numFmtId="0" fontId="15" fillId="7" borderId="32" xfId="0" applyFont="1" applyFill="1" applyBorder="1" applyAlignment="1">
      <alignment horizontal="center" vertical="center"/>
    </xf>
    <xf numFmtId="0" fontId="15" fillId="7" borderId="32" xfId="0" applyFont="1" applyFill="1" applyBorder="1" applyAlignment="1">
      <alignment horizontal="left" vertical="center" wrapText="1"/>
    </xf>
    <xf numFmtId="0" fontId="15" fillId="0" borderId="32" xfId="0" applyFont="1" applyBorder="1" applyAlignment="1">
      <alignment horizontal="left" vertical="center" wrapText="1"/>
    </xf>
    <xf numFmtId="0" fontId="0" fillId="7" borderId="32" xfId="0" applyFill="1" applyBorder="1" applyAlignment="1">
      <alignment horizontal="center" vertical="center" wrapText="1"/>
    </xf>
    <xf numFmtId="0" fontId="15" fillId="0" borderId="32" xfId="0" applyFont="1" applyBorder="1" applyAlignment="1">
      <alignment horizontal="center" vertical="center"/>
    </xf>
    <xf numFmtId="6" fontId="0" fillId="0" borderId="32" xfId="0" applyNumberFormat="1" applyBorder="1" applyAlignment="1">
      <alignment horizontal="center" vertical="center"/>
    </xf>
    <xf numFmtId="0" fontId="3" fillId="0" borderId="0" xfId="0" applyFont="1" applyAlignment="1">
      <alignment vertical="center"/>
    </xf>
    <xf numFmtId="0" fontId="0" fillId="0" borderId="0" xfId="0" applyAlignment="1">
      <alignment horizontal="right" vertical="center"/>
    </xf>
    <xf numFmtId="0" fontId="6" fillId="0" borderId="0" xfId="0" applyFont="1"/>
    <xf numFmtId="0" fontId="24" fillId="0" borderId="0" xfId="0" applyFont="1"/>
    <xf numFmtId="0" fontId="8" fillId="0" borderId="0" xfId="0" applyFont="1"/>
    <xf numFmtId="0" fontId="26" fillId="0" borderId="0" xfId="0" applyFont="1"/>
    <xf numFmtId="0" fontId="4" fillId="0" borderId="32" xfId="0" applyFont="1" applyBorder="1" applyAlignment="1">
      <alignment horizontal="left" vertical="center"/>
    </xf>
    <xf numFmtId="0" fontId="31" fillId="0" borderId="0" xfId="0" applyFont="1"/>
    <xf numFmtId="0" fontId="4" fillId="0" borderId="18" xfId="0" applyFont="1" applyBorder="1" applyAlignment="1">
      <alignment horizontal="left" vertical="center"/>
    </xf>
    <xf numFmtId="0" fontId="11" fillId="0" borderId="4" xfId="0" applyFont="1" applyBorder="1" applyAlignment="1">
      <alignment horizontal="left" vertical="center"/>
    </xf>
    <xf numFmtId="0" fontId="0" fillId="0" borderId="0" xfId="0" applyAlignment="1">
      <alignment horizontal="left" vertical="center"/>
    </xf>
    <xf numFmtId="0" fontId="20" fillId="5" borderId="9" xfId="0" applyFont="1" applyFill="1" applyBorder="1" applyAlignment="1">
      <alignment horizontal="center" vertical="center" wrapText="1"/>
    </xf>
    <xf numFmtId="0" fontId="0" fillId="7" borderId="31" xfId="0" applyFill="1" applyBorder="1" applyAlignment="1">
      <alignment horizontal="left" vertical="center" wrapText="1"/>
    </xf>
    <xf numFmtId="0" fontId="0" fillId="7" borderId="33" xfId="0" applyFill="1" applyBorder="1" applyAlignment="1">
      <alignment horizontal="center" vertical="center" wrapText="1"/>
    </xf>
    <xf numFmtId="0" fontId="0" fillId="0" borderId="31" xfId="0" quotePrefix="1" applyBorder="1" applyAlignment="1">
      <alignment horizontal="left" vertical="center" wrapText="1"/>
    </xf>
    <xf numFmtId="0" fontId="0" fillId="0" borderId="31" xfId="0" applyBorder="1" applyAlignment="1">
      <alignment horizontal="left" vertical="center" wrapText="1"/>
    </xf>
    <xf numFmtId="0" fontId="0" fillId="0" borderId="31" xfId="0" applyBorder="1" applyAlignment="1">
      <alignment vertical="center" wrapText="1"/>
    </xf>
    <xf numFmtId="0" fontId="15" fillId="7" borderId="32" xfId="0" applyFont="1" applyFill="1" applyBorder="1" applyAlignment="1">
      <alignment horizontal="center" vertical="center" wrapText="1"/>
    </xf>
    <xf numFmtId="0" fontId="15" fillId="7" borderId="33" xfId="0" applyFont="1" applyFill="1" applyBorder="1" applyAlignment="1">
      <alignment horizontal="center" vertical="center" wrapText="1"/>
    </xf>
    <xf numFmtId="0" fontId="15" fillId="0" borderId="32" xfId="0" applyFont="1" applyBorder="1" applyAlignment="1">
      <alignment horizontal="center" vertical="center" wrapText="1"/>
    </xf>
    <xf numFmtId="0" fontId="15" fillId="0" borderId="33" xfId="0" applyFont="1" applyBorder="1" applyAlignment="1">
      <alignment horizontal="center" vertical="center" wrapText="1"/>
    </xf>
    <xf numFmtId="0" fontId="0" fillId="0" borderId="32" xfId="0" applyBorder="1" applyAlignment="1">
      <alignment vertical="center"/>
    </xf>
    <xf numFmtId="0" fontId="0" fillId="0" borderId="32" xfId="0" applyBorder="1"/>
    <xf numFmtId="0" fontId="0" fillId="7" borderId="44" xfId="0" applyFill="1" applyBorder="1" applyAlignment="1">
      <alignment horizontal="left" vertical="center" wrapText="1"/>
    </xf>
    <xf numFmtId="6" fontId="0" fillId="7" borderId="45" xfId="0" applyNumberFormat="1" applyFill="1" applyBorder="1" applyAlignment="1">
      <alignment horizontal="center" vertical="center"/>
    </xf>
    <xf numFmtId="0" fontId="0" fillId="7" borderId="45" xfId="0" applyFill="1" applyBorder="1" applyAlignment="1">
      <alignment horizontal="center" vertical="center"/>
    </xf>
    <xf numFmtId="0" fontId="0" fillId="7" borderId="45" xfId="0" applyFill="1" applyBorder="1" applyAlignment="1">
      <alignment horizontal="left" vertical="center"/>
    </xf>
    <xf numFmtId="0" fontId="0" fillId="7" borderId="46" xfId="0" applyFill="1" applyBorder="1" applyAlignment="1">
      <alignment horizontal="center" vertical="center"/>
    </xf>
    <xf numFmtId="14" fontId="11" fillId="0" borderId="20" xfId="0" applyNumberFormat="1" applyFont="1" applyBorder="1" applyAlignment="1">
      <alignment vertical="center"/>
    </xf>
    <xf numFmtId="0" fontId="0" fillId="0" borderId="28" xfId="0" applyBorder="1"/>
    <xf numFmtId="170" fontId="11" fillId="0" borderId="20" xfId="0" applyNumberFormat="1" applyFont="1" applyBorder="1" applyAlignment="1" applyProtection="1">
      <alignment horizontal="center" vertical="center"/>
      <protection locked="0"/>
    </xf>
    <xf numFmtId="170" fontId="0" fillId="0" borderId="20" xfId="0" applyNumberFormat="1" applyBorder="1" applyAlignment="1" applyProtection="1">
      <alignment horizontal="center" vertical="center"/>
      <protection locked="0"/>
    </xf>
    <xf numFmtId="170" fontId="11" fillId="0" borderId="23" xfId="0" applyNumberFormat="1" applyFont="1" applyBorder="1" applyAlignment="1" applyProtection="1">
      <alignment horizontal="center" vertical="center"/>
      <protection locked="0"/>
    </xf>
    <xf numFmtId="0" fontId="7" fillId="0" borderId="22" xfId="0" applyFont="1" applyBorder="1" applyAlignment="1" applyProtection="1">
      <alignment horizontal="center" vertical="center"/>
      <protection locked="0"/>
    </xf>
    <xf numFmtId="0" fontId="4" fillId="0" borderId="21" xfId="0" applyFont="1" applyBorder="1" applyAlignment="1">
      <alignment horizontal="left" vertical="center"/>
    </xf>
    <xf numFmtId="0" fontId="7" fillId="0" borderId="53" xfId="0" applyFont="1" applyBorder="1" applyAlignment="1" applyProtection="1">
      <alignment horizontal="center" vertical="center"/>
      <protection locked="0"/>
    </xf>
    <xf numFmtId="0" fontId="0" fillId="0" borderId="0" xfId="0" quotePrefix="1" applyAlignment="1">
      <alignment horizontal="center"/>
    </xf>
    <xf numFmtId="0" fontId="0" fillId="0" borderId="4" xfId="0" applyBorder="1" applyAlignment="1">
      <alignment horizontal="left" vertical="center"/>
    </xf>
    <xf numFmtId="167" fontId="4" fillId="0" borderId="18" xfId="0" quotePrefix="1" applyNumberFormat="1" applyFont="1" applyBorder="1" applyAlignment="1">
      <alignment horizontal="center" vertical="center"/>
    </xf>
    <xf numFmtId="0" fontId="3" fillId="0" borderId="0" xfId="0" applyFont="1" applyAlignment="1">
      <alignment horizontal="center" vertical="center"/>
    </xf>
    <xf numFmtId="7" fontId="3" fillId="0" borderId="0" xfId="0" applyNumberFormat="1" applyFont="1" applyAlignment="1">
      <alignment horizontal="center" vertical="center"/>
    </xf>
    <xf numFmtId="0" fontId="3" fillId="0" borderId="5" xfId="0" applyFont="1" applyBorder="1" applyAlignment="1">
      <alignment horizontal="center" vertical="center"/>
    </xf>
    <xf numFmtId="0" fontId="25" fillId="7" borderId="0" xfId="0" applyFont="1" applyFill="1" applyAlignment="1">
      <alignment vertical="center" wrapText="1"/>
    </xf>
    <xf numFmtId="0" fontId="25" fillId="7" borderId="0" xfId="0" applyFont="1" applyFill="1" applyAlignment="1">
      <alignment vertical="center"/>
    </xf>
    <xf numFmtId="0" fontId="4" fillId="0" borderId="15" xfId="0" applyFont="1" applyBorder="1" applyAlignment="1">
      <alignment horizontal="left" vertical="center"/>
    </xf>
    <xf numFmtId="0" fontId="4" fillId="0" borderId="14" xfId="0" applyFont="1" applyBorder="1" applyAlignment="1">
      <alignment horizontal="left" vertical="center"/>
    </xf>
    <xf numFmtId="0" fontId="33" fillId="0" borderId="0" xfId="0" applyFont="1" applyAlignment="1">
      <alignment vertical="center"/>
    </xf>
    <xf numFmtId="0" fontId="32" fillId="0" borderId="0" xfId="0" applyFont="1" applyAlignment="1">
      <alignment horizontal="left" vertical="center" indent="5"/>
    </xf>
    <xf numFmtId="0" fontId="32" fillId="0" borderId="0" xfId="0" applyFont="1" applyAlignment="1">
      <alignment horizontal="left" vertical="center" indent="10"/>
    </xf>
    <xf numFmtId="0" fontId="32" fillId="0" borderId="0" xfId="0" applyFont="1" applyAlignment="1">
      <alignment horizontal="left" vertical="center" indent="15"/>
    </xf>
    <xf numFmtId="0" fontId="35" fillId="0" borderId="0" xfId="0" applyFont="1" applyAlignment="1">
      <alignment horizontal="left" vertical="center" indent="15"/>
    </xf>
    <xf numFmtId="0" fontId="41" fillId="0" borderId="0" xfId="0" applyFont="1" applyAlignment="1">
      <alignment horizontal="left" vertical="center" indent="8"/>
    </xf>
    <xf numFmtId="0" fontId="40" fillId="0" borderId="0" xfId="0" applyFont="1"/>
    <xf numFmtId="0" fontId="32" fillId="0" borderId="0" xfId="0" applyFont="1" applyAlignment="1">
      <alignment horizontal="left" vertical="center" indent="8"/>
    </xf>
    <xf numFmtId="0" fontId="38" fillId="0" borderId="0" xfId="0" applyFont="1" applyAlignment="1">
      <alignment horizontal="left" vertical="center" indent="10"/>
    </xf>
    <xf numFmtId="0" fontId="34" fillId="0" borderId="0" xfId="0" applyFont="1" applyAlignment="1">
      <alignment vertical="center"/>
    </xf>
    <xf numFmtId="0" fontId="0" fillId="0" borderId="0" xfId="0"/>
    <xf numFmtId="0" fontId="25" fillId="0" borderId="0" xfId="0" applyFont="1" applyAlignment="1">
      <alignment horizontal="left" vertical="top" wrapText="1"/>
    </xf>
    <xf numFmtId="0" fontId="18" fillId="0" borderId="0" xfId="0" applyFont="1" applyAlignment="1">
      <alignment horizontal="left" vertical="center"/>
    </xf>
    <xf numFmtId="0" fontId="25" fillId="0" borderId="0" xfId="0" applyFont="1"/>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6" fillId="0" borderId="4" xfId="0" applyFont="1" applyBorder="1" applyAlignment="1">
      <alignment horizontal="left" vertical="center"/>
    </xf>
    <xf numFmtId="0" fontId="6" fillId="0" borderId="0" xfId="0" applyFont="1" applyAlignment="1">
      <alignment horizontal="left" vertical="center"/>
    </xf>
    <xf numFmtId="0" fontId="6" fillId="0" borderId="5" xfId="0" applyFont="1" applyBorder="1" applyAlignment="1">
      <alignment horizontal="left" vertical="center"/>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right" vertical="center"/>
    </xf>
    <xf numFmtId="0" fontId="4" fillId="0" borderId="7" xfId="0" applyFont="1" applyBorder="1" applyAlignment="1">
      <alignment horizontal="right" vertical="center"/>
    </xf>
    <xf numFmtId="0" fontId="4" fillId="0" borderId="7"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9" xfId="0" applyFont="1" applyBorder="1" applyAlignment="1">
      <alignment horizontal="right" vertical="center"/>
    </xf>
    <xf numFmtId="0" fontId="4" fillId="0" borderId="10" xfId="0" applyFont="1" applyBorder="1" applyAlignment="1" applyProtection="1">
      <alignment horizontal="center" vertical="center"/>
      <protection locked="0"/>
    </xf>
    <xf numFmtId="0" fontId="4" fillId="0" borderId="14" xfId="0" applyFont="1" applyBorder="1" applyAlignment="1">
      <alignment horizontal="right" vertical="center"/>
    </xf>
    <xf numFmtId="0" fontId="4" fillId="0" borderId="15" xfId="0" applyFont="1" applyBorder="1" applyAlignment="1">
      <alignment horizontal="right" vertical="center"/>
    </xf>
    <xf numFmtId="0" fontId="4" fillId="0" borderId="17" xfId="0" applyFont="1" applyBorder="1" applyAlignment="1">
      <alignment horizontal="right" vertical="center"/>
    </xf>
    <xf numFmtId="166" fontId="4" fillId="0" borderId="18" xfId="0" applyNumberFormat="1" applyFont="1" applyBorder="1" applyAlignment="1" applyProtection="1">
      <alignment horizontal="center" vertical="center"/>
      <protection locked="0"/>
    </xf>
    <xf numFmtId="166" fontId="4" fillId="0" borderId="15" xfId="0" applyNumberFormat="1" applyFont="1" applyBorder="1" applyAlignment="1" applyProtection="1">
      <alignment horizontal="center" vertical="center"/>
      <protection locked="0"/>
    </xf>
    <xf numFmtId="166" fontId="4" fillId="0" borderId="16" xfId="0" applyNumberFormat="1"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165" fontId="4" fillId="0" borderId="15" xfId="0" applyNumberFormat="1" applyFont="1" applyBorder="1" applyAlignment="1" applyProtection="1">
      <alignment horizontal="center" vertical="center"/>
      <protection locked="0"/>
    </xf>
    <xf numFmtId="165" fontId="4" fillId="0" borderId="17" xfId="0" applyNumberFormat="1" applyFont="1" applyBorder="1" applyAlignment="1" applyProtection="1">
      <alignment horizontal="center" vertical="center"/>
      <protection locked="0"/>
    </xf>
    <xf numFmtId="0" fontId="9" fillId="0" borderId="15" xfId="0" applyFont="1" applyBorder="1" applyAlignment="1" applyProtection="1">
      <alignment horizontal="center" vertical="center"/>
      <protection locked="0"/>
    </xf>
    <xf numFmtId="0" fontId="9" fillId="0" borderId="16" xfId="0" applyFont="1" applyBorder="1" applyAlignment="1" applyProtection="1">
      <alignment horizontal="center" vertical="center"/>
      <protection locked="0"/>
    </xf>
    <xf numFmtId="0" fontId="8" fillId="2" borderId="11" xfId="0" applyFont="1" applyFill="1" applyBorder="1" applyAlignment="1">
      <alignment horizontal="left" vertical="center"/>
    </xf>
    <xf numFmtId="0" fontId="8" fillId="2" borderId="12" xfId="0" applyFont="1" applyFill="1" applyBorder="1" applyAlignment="1">
      <alignment horizontal="left" vertical="center"/>
    </xf>
    <xf numFmtId="0" fontId="8" fillId="2" borderId="13" xfId="0" applyFont="1" applyFill="1" applyBorder="1" applyAlignment="1">
      <alignment horizontal="left" vertical="center"/>
    </xf>
    <xf numFmtId="0" fontId="4" fillId="0" borderId="19" xfId="0" applyFont="1" applyBorder="1" applyAlignment="1">
      <alignment horizontal="right" vertical="center"/>
    </xf>
    <xf numFmtId="0" fontId="4" fillId="0" borderId="20" xfId="0" applyFont="1" applyBorder="1" applyAlignment="1">
      <alignment horizontal="right" vertical="center"/>
    </xf>
    <xf numFmtId="0" fontId="4" fillId="0" borderId="20" xfId="0" applyFont="1" applyBorder="1" applyAlignment="1" applyProtection="1">
      <alignment horizontal="center" vertical="center"/>
      <protection locked="0"/>
    </xf>
    <xf numFmtId="0" fontId="4" fillId="0" borderId="21" xfId="0" applyFont="1" applyBorder="1" applyAlignment="1" applyProtection="1">
      <alignment horizontal="center" vertical="center"/>
      <protection locked="0"/>
    </xf>
    <xf numFmtId="0" fontId="4" fillId="0" borderId="22" xfId="0" applyFont="1" applyBorder="1" applyAlignment="1">
      <alignment horizontal="left" vertical="center"/>
    </xf>
    <xf numFmtId="0" fontId="4" fillId="0" borderId="20" xfId="0" applyFont="1" applyBorder="1" applyAlignment="1">
      <alignment horizontal="left" vertical="center"/>
    </xf>
    <xf numFmtId="0" fontId="4" fillId="0" borderId="34" xfId="0" applyFont="1" applyBorder="1" applyAlignment="1">
      <alignment horizontal="right" vertical="center"/>
    </xf>
    <xf numFmtId="0" fontId="4" fillId="0" borderId="35" xfId="0" applyFont="1" applyBorder="1" applyAlignment="1">
      <alignment horizontal="right" vertical="center"/>
    </xf>
    <xf numFmtId="0" fontId="4" fillId="0" borderId="35" xfId="0" applyFont="1" applyBorder="1" applyAlignment="1" applyProtection="1">
      <alignment horizontal="center" vertical="center"/>
      <protection locked="0"/>
    </xf>
    <xf numFmtId="0" fontId="4" fillId="0" borderId="50" xfId="0" applyFont="1" applyBorder="1" applyAlignment="1" applyProtection="1">
      <alignment horizontal="center" vertical="center"/>
      <protection locked="0"/>
    </xf>
    <xf numFmtId="0" fontId="4" fillId="0" borderId="18" xfId="0" applyFont="1" applyBorder="1" applyAlignment="1">
      <alignment horizontal="left" vertical="center"/>
    </xf>
    <xf numFmtId="0" fontId="4" fillId="0" borderId="15" xfId="0" applyFont="1" applyBorder="1" applyAlignment="1">
      <alignment horizontal="left" vertical="center"/>
    </xf>
    <xf numFmtId="0" fontId="8" fillId="2" borderId="24" xfId="0" applyFont="1" applyFill="1" applyBorder="1" applyAlignment="1">
      <alignment horizontal="left" vertical="center"/>
    </xf>
    <xf numFmtId="0" fontId="8" fillId="2" borderId="25" xfId="0" applyFont="1" applyFill="1" applyBorder="1" applyAlignment="1">
      <alignment horizontal="left" vertical="center"/>
    </xf>
    <xf numFmtId="0" fontId="8" fillId="2" borderId="26" xfId="0" applyFont="1" applyFill="1" applyBorder="1" applyAlignment="1">
      <alignment horizontal="left" vertical="center"/>
    </xf>
    <xf numFmtId="0" fontId="4" fillId="0" borderId="18" xfId="0" applyFont="1" applyBorder="1" applyAlignment="1">
      <alignment horizontal="right" vertical="center"/>
    </xf>
    <xf numFmtId="0" fontId="4" fillId="0" borderId="11" xfId="0" applyFont="1" applyBorder="1" applyAlignment="1">
      <alignment horizontal="right" vertical="center"/>
    </xf>
    <xf numFmtId="0" fontId="4" fillId="0" borderId="12" xfId="0" applyFont="1" applyBorder="1" applyAlignment="1">
      <alignment horizontal="right" vertical="center"/>
    </xf>
    <xf numFmtId="0" fontId="4" fillId="0" borderId="12" xfId="0" applyFont="1" applyBorder="1" applyAlignment="1" applyProtection="1">
      <alignment horizontal="center" vertical="center"/>
      <protection locked="0"/>
    </xf>
    <xf numFmtId="0" fontId="4" fillId="0" borderId="30" xfId="0" applyFont="1" applyBorder="1" applyAlignment="1" applyProtection="1">
      <alignment horizontal="center" vertical="center"/>
      <protection locked="0"/>
    </xf>
    <xf numFmtId="0" fontId="4" fillId="0" borderId="0" xfId="0" applyFont="1" applyAlignment="1">
      <alignment horizontal="left" vertical="center"/>
    </xf>
    <xf numFmtId="0" fontId="4" fillId="0" borderId="0" xfId="0" applyFont="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8" xfId="0" applyFont="1" applyBorder="1" applyAlignment="1">
      <alignment horizontal="center" vertical="center"/>
    </xf>
    <xf numFmtId="0" fontId="4" fillId="0" borderId="17" xfId="0" applyFont="1" applyBorder="1" applyAlignment="1">
      <alignment horizontal="center" vertical="center"/>
    </xf>
    <xf numFmtId="0" fontId="4" fillId="0" borderId="16" xfId="0" applyFont="1" applyBorder="1" applyAlignment="1">
      <alignment horizontal="center" vertical="center"/>
    </xf>
    <xf numFmtId="165" fontId="4" fillId="0" borderId="20" xfId="0" applyNumberFormat="1" applyFont="1" applyBorder="1" applyAlignment="1" applyProtection="1">
      <alignment horizontal="center" vertical="center"/>
      <protection locked="0"/>
    </xf>
    <xf numFmtId="165" fontId="4" fillId="0" borderId="21" xfId="0" applyNumberFormat="1" applyFont="1" applyBorder="1" applyAlignment="1" applyProtection="1">
      <alignment horizontal="center" vertical="center"/>
      <protection locked="0"/>
    </xf>
    <xf numFmtId="0" fontId="9" fillId="0" borderId="20" xfId="0" applyFont="1" applyBorder="1" applyAlignment="1" applyProtection="1">
      <alignment horizontal="center" vertical="center"/>
      <protection locked="0"/>
    </xf>
    <xf numFmtId="0" fontId="9" fillId="0" borderId="23" xfId="0" applyFont="1" applyBorder="1" applyAlignment="1" applyProtection="1">
      <alignment horizontal="center" vertical="center"/>
      <protection locked="0"/>
    </xf>
    <xf numFmtId="0" fontId="4" fillId="0" borderId="14" xfId="0" applyFont="1" applyBorder="1" applyAlignment="1">
      <alignment horizontal="left" vertical="center"/>
    </xf>
    <xf numFmtId="0" fontId="4" fillId="0" borderId="17" xfId="0" applyFont="1" applyBorder="1" applyAlignment="1">
      <alignment horizontal="left" vertical="center"/>
    </xf>
    <xf numFmtId="167" fontId="4" fillId="0" borderId="18" xfId="0" applyNumberFormat="1" applyFont="1" applyBorder="1" applyAlignment="1">
      <alignment horizontal="center" vertical="center"/>
    </xf>
    <xf numFmtId="167" fontId="4" fillId="0" borderId="16" xfId="0" applyNumberFormat="1" applyFont="1" applyBorder="1" applyAlignment="1">
      <alignment horizontal="center" vertical="center"/>
    </xf>
    <xf numFmtId="0" fontId="4" fillId="0" borderId="18" xfId="0" applyFont="1" applyBorder="1" applyAlignment="1" applyProtection="1">
      <alignment horizontal="center" vertical="center"/>
      <protection locked="0"/>
    </xf>
    <xf numFmtId="167" fontId="4" fillId="0" borderId="18" xfId="0" quotePrefix="1" applyNumberFormat="1" applyFont="1" applyBorder="1" applyAlignment="1">
      <alignment horizontal="center" vertical="center"/>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4" fillId="0" borderId="17" xfId="0" applyFont="1" applyBorder="1" applyAlignment="1">
      <alignment horizontal="left" vertical="center" wrapText="1"/>
    </xf>
    <xf numFmtId="167" fontId="4" fillId="0" borderId="18" xfId="0" applyNumberFormat="1" applyFont="1" applyBorder="1" applyAlignment="1" applyProtection="1">
      <alignment horizontal="center" vertical="center"/>
      <protection locked="0"/>
    </xf>
    <xf numFmtId="167" fontId="4" fillId="0" borderId="16" xfId="0" applyNumberFormat="1" applyFont="1" applyBorder="1" applyAlignment="1" applyProtection="1">
      <alignment horizontal="center" vertical="center"/>
      <protection locked="0"/>
    </xf>
    <xf numFmtId="0" fontId="4" fillId="0" borderId="36" xfId="0" applyFont="1" applyBorder="1" applyAlignment="1">
      <alignment horizontal="right" vertical="center"/>
    </xf>
    <xf numFmtId="167" fontId="7" fillId="0" borderId="1" xfId="0" applyNumberFormat="1" applyFont="1" applyBorder="1" applyAlignment="1">
      <alignment horizontal="center" vertical="center"/>
    </xf>
    <xf numFmtId="167" fontId="7" fillId="0" borderId="3" xfId="0" applyNumberFormat="1" applyFont="1" applyBorder="1" applyAlignment="1">
      <alignment horizontal="center" vertical="center"/>
    </xf>
    <xf numFmtId="0" fontId="10" fillId="3" borderId="24" xfId="0" applyFont="1" applyFill="1" applyBorder="1" applyAlignment="1">
      <alignment horizontal="left" vertical="center"/>
    </xf>
    <xf numFmtId="0" fontId="10" fillId="3" borderId="25" xfId="0" applyFont="1" applyFill="1" applyBorder="1" applyAlignment="1">
      <alignment horizontal="left" vertical="center"/>
    </xf>
    <xf numFmtId="0" fontId="10" fillId="3" borderId="26" xfId="0" applyFont="1" applyFill="1" applyBorder="1" applyAlignment="1">
      <alignment horizontal="left" vertical="center"/>
    </xf>
    <xf numFmtId="0" fontId="11" fillId="0" borderId="19" xfId="0" applyFont="1" applyBorder="1" applyAlignment="1">
      <alignment horizontal="center" vertical="center"/>
    </xf>
    <xf numFmtId="0" fontId="11" fillId="0" borderId="20" xfId="0" applyFont="1" applyBorder="1" applyAlignment="1">
      <alignment horizontal="center" vertical="center"/>
    </xf>
    <xf numFmtId="14" fontId="11" fillId="0" borderId="20" xfId="0" applyNumberFormat="1" applyFont="1" applyBorder="1" applyAlignment="1">
      <alignment horizontal="center" vertical="center"/>
    </xf>
    <xf numFmtId="0" fontId="4" fillId="0" borderId="32" xfId="0" applyFont="1" applyBorder="1" applyAlignment="1">
      <alignment horizontal="center" vertical="center"/>
    </xf>
    <xf numFmtId="0" fontId="4" fillId="0" borderId="52" xfId="0" applyFont="1" applyBorder="1" applyAlignment="1">
      <alignment horizontal="center" vertical="center"/>
    </xf>
    <xf numFmtId="0" fontId="7" fillId="0" borderId="45" xfId="0" applyFont="1" applyBorder="1" applyAlignment="1" applyProtection="1">
      <alignment horizontal="left" vertical="center"/>
      <protection locked="0"/>
    </xf>
    <xf numFmtId="0" fontId="7" fillId="0" borderId="22" xfId="0" applyFont="1" applyBorder="1" applyAlignment="1" applyProtection="1">
      <alignment horizontal="left" vertical="center"/>
      <protection locked="0"/>
    </xf>
    <xf numFmtId="0" fontId="4" fillId="0" borderId="27" xfId="0" applyFont="1" applyBorder="1" applyAlignment="1">
      <alignment horizontal="left" vertical="center"/>
    </xf>
    <xf numFmtId="0" fontId="4" fillId="0" borderId="28" xfId="0" applyFont="1" applyBorder="1" applyAlignment="1">
      <alignment horizontal="left" vertical="center"/>
    </xf>
    <xf numFmtId="0" fontId="4" fillId="0" borderId="51" xfId="0" applyFont="1" applyBorder="1" applyAlignment="1">
      <alignment horizontal="left" vertical="center"/>
    </xf>
    <xf numFmtId="0" fontId="10" fillId="3" borderId="11" xfId="0" applyFont="1" applyFill="1" applyBorder="1" applyAlignment="1">
      <alignment horizontal="left" vertical="center"/>
    </xf>
    <xf numFmtId="0" fontId="10" fillId="3" borderId="12" xfId="0" applyFont="1" applyFill="1" applyBorder="1" applyAlignment="1">
      <alignment horizontal="left" vertical="center"/>
    </xf>
    <xf numFmtId="0" fontId="10" fillId="3" borderId="13" xfId="0" applyFont="1" applyFill="1" applyBorder="1" applyAlignment="1">
      <alignment horizontal="left" vertical="center"/>
    </xf>
    <xf numFmtId="0" fontId="17" fillId="0" borderId="4" xfId="0" applyFont="1" applyBorder="1" applyAlignment="1">
      <alignment horizontal="left" vertical="center"/>
    </xf>
    <xf numFmtId="0" fontId="11" fillId="0" borderId="0" xfId="0" applyFont="1" applyAlignment="1">
      <alignment horizontal="left" vertical="center"/>
    </xf>
    <xf numFmtId="0" fontId="17" fillId="0" borderId="0" xfId="0" applyFont="1" applyAlignment="1">
      <alignment horizontal="left" vertical="center"/>
    </xf>
    <xf numFmtId="0" fontId="11" fillId="0" borderId="5" xfId="0" applyFont="1" applyBorder="1" applyAlignment="1">
      <alignment horizontal="left" vertical="center"/>
    </xf>
    <xf numFmtId="167" fontId="7" fillId="0" borderId="18" xfId="1" applyNumberFormat="1" applyFont="1" applyBorder="1" applyAlignment="1" applyProtection="1">
      <alignment horizontal="center" vertical="center"/>
      <protection locked="0"/>
    </xf>
    <xf numFmtId="167" fontId="7" fillId="0" borderId="16" xfId="1" applyNumberFormat="1" applyFont="1" applyBorder="1" applyAlignment="1" applyProtection="1">
      <alignment horizontal="center" vertical="center"/>
      <protection locked="0"/>
    </xf>
    <xf numFmtId="0" fontId="25" fillId="7" borderId="55" xfId="0" applyFont="1" applyFill="1" applyBorder="1" applyAlignment="1">
      <alignment horizontal="left" vertical="top" wrapText="1"/>
    </xf>
    <xf numFmtId="0" fontId="25" fillId="7" borderId="55" xfId="0" applyFont="1" applyFill="1" applyBorder="1" applyAlignment="1">
      <alignment horizontal="right" vertical="top" wrapText="1"/>
    </xf>
    <xf numFmtId="0" fontId="17" fillId="0" borderId="27" xfId="0" applyFont="1" applyBorder="1" applyAlignment="1">
      <alignment horizontal="left" vertical="center"/>
    </xf>
    <xf numFmtId="0" fontId="11" fillId="0" borderId="28" xfId="0" applyFont="1" applyBorder="1" applyAlignment="1">
      <alignment horizontal="left" vertical="center"/>
    </xf>
    <xf numFmtId="0" fontId="13" fillId="0" borderId="14" xfId="0" applyFont="1" applyBorder="1" applyAlignment="1">
      <alignment horizontal="left" vertical="center" wrapText="1"/>
    </xf>
    <xf numFmtId="0" fontId="13" fillId="0" borderId="15" xfId="0" applyFont="1" applyBorder="1" applyAlignment="1">
      <alignment horizontal="left" vertical="center" wrapText="1"/>
    </xf>
    <xf numFmtId="0" fontId="13" fillId="0" borderId="16" xfId="0" applyFont="1" applyBorder="1" applyAlignment="1">
      <alignment horizontal="left" vertical="center" wrapText="1"/>
    </xf>
    <xf numFmtId="0" fontId="11" fillId="0" borderId="14" xfId="0" applyFont="1" applyBorder="1" applyAlignment="1">
      <alignment horizontal="right" vertical="center"/>
    </xf>
    <xf numFmtId="0" fontId="11" fillId="0" borderId="15" xfId="0" applyFont="1" applyBorder="1" applyAlignment="1">
      <alignment horizontal="right" vertical="center"/>
    </xf>
    <xf numFmtId="0" fontId="11" fillId="0" borderId="15" xfId="0" applyFont="1" applyBorder="1" applyAlignment="1" applyProtection="1">
      <alignment horizontal="center" vertical="center"/>
      <protection locked="0"/>
    </xf>
    <xf numFmtId="0" fontId="11" fillId="0" borderId="17" xfId="0" applyFont="1" applyBorder="1" applyAlignment="1" applyProtection="1">
      <alignment horizontal="center" vertical="center"/>
      <protection locked="0"/>
    </xf>
    <xf numFmtId="14" fontId="11" fillId="0" borderId="15" xfId="0" applyNumberFormat="1" applyFont="1" applyBorder="1" applyAlignment="1" applyProtection="1">
      <alignment horizontal="center" vertical="center"/>
      <protection locked="0"/>
    </xf>
    <xf numFmtId="14" fontId="11" fillId="0" borderId="16" xfId="0" applyNumberFormat="1" applyFont="1" applyBorder="1" applyAlignment="1" applyProtection="1">
      <alignment horizontal="center" vertical="center"/>
      <protection locked="0"/>
    </xf>
    <xf numFmtId="0" fontId="11" fillId="0" borderId="19" xfId="0" applyFont="1" applyBorder="1" applyAlignment="1">
      <alignment horizontal="right" vertical="center"/>
    </xf>
    <xf numFmtId="0" fontId="11" fillId="0" borderId="20" xfId="0" applyFont="1" applyBorder="1" applyAlignment="1">
      <alignment horizontal="right" vertical="center"/>
    </xf>
    <xf numFmtId="0" fontId="11" fillId="0" borderId="20" xfId="0" applyFont="1" applyBorder="1" applyAlignment="1" applyProtection="1">
      <alignment horizontal="center" vertical="center"/>
      <protection locked="0"/>
    </xf>
    <xf numFmtId="0" fontId="11" fillId="0" borderId="21" xfId="0" applyFont="1" applyBorder="1" applyAlignment="1" applyProtection="1">
      <alignment horizontal="center" vertical="center"/>
      <protection locked="0"/>
    </xf>
    <xf numFmtId="14" fontId="11" fillId="0" borderId="20" xfId="0" applyNumberFormat="1" applyFont="1" applyBorder="1" applyAlignment="1" applyProtection="1">
      <alignment horizontal="center" vertical="center"/>
      <protection locked="0"/>
    </xf>
    <xf numFmtId="14" fontId="11" fillId="0" borderId="23" xfId="0" applyNumberFormat="1" applyFont="1" applyBorder="1" applyAlignment="1" applyProtection="1">
      <alignment horizontal="center" vertical="center"/>
      <protection locked="0"/>
    </xf>
    <xf numFmtId="0" fontId="25" fillId="7" borderId="0" xfId="0" applyFont="1" applyFill="1" applyAlignment="1">
      <alignment horizontal="left" vertical="top" wrapText="1"/>
    </xf>
    <xf numFmtId="0" fontId="7" fillId="0" borderId="22"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7" fillId="0" borderId="23" xfId="0" applyFont="1" applyBorder="1" applyAlignment="1" applyProtection="1">
      <alignment horizontal="center" vertical="center"/>
      <protection locked="0"/>
    </xf>
    <xf numFmtId="0" fontId="25" fillId="7" borderId="54" xfId="0" applyFont="1" applyFill="1" applyBorder="1" applyAlignment="1">
      <alignment horizontal="center" vertical="center"/>
    </xf>
    <xf numFmtId="0" fontId="3" fillId="0" borderId="0" xfId="0" applyFont="1" applyAlignment="1">
      <alignment horizontal="left" vertical="center"/>
    </xf>
    <xf numFmtId="0" fontId="0" fillId="0" borderId="0" xfId="0" applyAlignment="1">
      <alignment horizontal="left"/>
    </xf>
    <xf numFmtId="0" fontId="10" fillId="3" borderId="0" xfId="0" applyFont="1" applyFill="1" applyAlignment="1">
      <alignment horizontal="left" vertical="center"/>
    </xf>
    <xf numFmtId="0" fontId="25" fillId="7" borderId="0" xfId="0" applyFont="1" applyFill="1" applyAlignment="1">
      <alignment horizontal="left" vertical="center"/>
    </xf>
    <xf numFmtId="0" fontId="0" fillId="0" borderId="32" xfId="0" applyBorder="1" applyAlignment="1" applyProtection="1">
      <alignment horizontal="center" vertical="center"/>
      <protection locked="0"/>
    </xf>
    <xf numFmtId="168" fontId="0" fillId="0" borderId="32" xfId="0" applyNumberFormat="1" applyBorder="1" applyAlignment="1" applyProtection="1">
      <alignment horizontal="center" vertical="center"/>
      <protection locked="0"/>
    </xf>
    <xf numFmtId="3" fontId="0" fillId="0" borderId="32" xfId="0" applyNumberFormat="1" applyBorder="1" applyAlignment="1" applyProtection="1">
      <alignment horizontal="center" vertical="center"/>
      <protection locked="0"/>
    </xf>
    <xf numFmtId="7" fontId="0" fillId="0" borderId="32" xfId="1" applyNumberFormat="1" applyFont="1" applyBorder="1" applyAlignment="1" applyProtection="1">
      <alignment horizontal="center" vertical="center"/>
      <protection locked="0"/>
    </xf>
    <xf numFmtId="7" fontId="0" fillId="0" borderId="33" xfId="1" applyNumberFormat="1" applyFont="1" applyBorder="1" applyAlignment="1" applyProtection="1">
      <alignment horizontal="center" vertical="center"/>
      <protection locked="0"/>
    </xf>
    <xf numFmtId="0" fontId="2" fillId="2" borderId="1" xfId="0" applyFont="1" applyFill="1" applyBorder="1" applyAlignment="1">
      <alignment horizontal="lef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15" fillId="0" borderId="14" xfId="0" applyFont="1" applyBorder="1" applyAlignment="1">
      <alignment horizontal="right" vertical="center"/>
    </xf>
    <xf numFmtId="0" fontId="15" fillId="0" borderId="15" xfId="0" applyFont="1" applyBorder="1" applyAlignment="1">
      <alignment horizontal="right" vertical="center"/>
    </xf>
    <xf numFmtId="0" fontId="15" fillId="0" borderId="15" xfId="0" applyFont="1" applyBorder="1" applyAlignment="1">
      <alignment horizontal="center" vertical="center"/>
    </xf>
    <xf numFmtId="0" fontId="15" fillId="0" borderId="17" xfId="0" applyFont="1" applyBorder="1" applyAlignment="1">
      <alignment horizontal="center" vertical="center"/>
    </xf>
    <xf numFmtId="0" fontId="15" fillId="0" borderId="18" xfId="0" applyFont="1" applyBorder="1" applyAlignment="1">
      <alignment horizontal="right" vertical="center"/>
    </xf>
    <xf numFmtId="0" fontId="15" fillId="0" borderId="16" xfId="0" applyFont="1" applyBorder="1" applyAlignment="1">
      <alignment horizontal="center" vertical="center"/>
    </xf>
    <xf numFmtId="0" fontId="16" fillId="4" borderId="11" xfId="0" applyFont="1" applyFill="1" applyBorder="1" applyAlignment="1">
      <alignment horizontal="center" vertical="center"/>
    </xf>
    <xf numFmtId="0" fontId="16" fillId="4" borderId="12" xfId="0" applyFont="1" applyFill="1" applyBorder="1" applyAlignment="1">
      <alignment horizontal="center" vertical="center"/>
    </xf>
    <xf numFmtId="0" fontId="16" fillId="4" borderId="30" xfId="0" applyFont="1" applyFill="1" applyBorder="1" applyAlignment="1">
      <alignment horizontal="center" vertical="center"/>
    </xf>
    <xf numFmtId="0" fontId="16" fillId="4" borderId="18" xfId="0" applyFont="1" applyFill="1" applyBorder="1" applyAlignment="1">
      <alignment horizontal="center" vertical="center"/>
    </xf>
    <xf numFmtId="0" fontId="16" fillId="4" borderId="15" xfId="0" applyFont="1" applyFill="1" applyBorder="1" applyAlignment="1">
      <alignment horizontal="center" vertical="center"/>
    </xf>
    <xf numFmtId="0" fontId="16" fillId="4" borderId="16" xfId="0" applyFont="1" applyFill="1" applyBorder="1" applyAlignment="1">
      <alignment horizontal="center" vertical="center"/>
    </xf>
    <xf numFmtId="0" fontId="0" fillId="0" borderId="32" xfId="0" applyBorder="1" applyAlignment="1">
      <alignment horizontal="center" vertical="center" wrapText="1"/>
    </xf>
    <xf numFmtId="0" fontId="0" fillId="0" borderId="32" xfId="0" applyBorder="1" applyAlignment="1">
      <alignment horizontal="center" vertical="center"/>
    </xf>
    <xf numFmtId="0" fontId="0" fillId="0" borderId="33" xfId="0" applyBorder="1" applyAlignment="1">
      <alignment horizontal="center" vertical="center"/>
    </xf>
    <xf numFmtId="0" fontId="14" fillId="0" borderId="32" xfId="0" applyFont="1" applyBorder="1" applyAlignment="1">
      <alignment horizontal="center" vertical="center"/>
    </xf>
    <xf numFmtId="168" fontId="14" fillId="0" borderId="32" xfId="0" applyNumberFormat="1" applyFont="1" applyBorder="1" applyAlignment="1">
      <alignment horizontal="center" vertical="center"/>
    </xf>
    <xf numFmtId="3" fontId="14" fillId="0" borderId="32" xfId="0" applyNumberFormat="1" applyFont="1" applyBorder="1" applyAlignment="1">
      <alignment horizontal="center" vertical="center"/>
    </xf>
    <xf numFmtId="7" fontId="14" fillId="0" borderId="32" xfId="1" applyNumberFormat="1" applyFont="1" applyBorder="1" applyAlignment="1" applyProtection="1">
      <alignment horizontal="center" vertical="center"/>
    </xf>
    <xf numFmtId="7" fontId="14" fillId="0" borderId="33" xfId="1" applyNumberFormat="1" applyFont="1" applyBorder="1" applyAlignment="1" applyProtection="1">
      <alignment horizontal="center" vertical="center"/>
    </xf>
    <xf numFmtId="49" fontId="0" fillId="0" borderId="0" xfId="0" applyNumberFormat="1" applyAlignment="1">
      <alignment horizontal="left" vertical="center"/>
    </xf>
    <xf numFmtId="49" fontId="0" fillId="0" borderId="5" xfId="0" applyNumberFormat="1" applyBorder="1" applyAlignment="1">
      <alignment horizontal="left" vertical="center"/>
    </xf>
    <xf numFmtId="49" fontId="0" fillId="2" borderId="27" xfId="0" applyNumberFormat="1" applyFill="1" applyBorder="1" applyAlignment="1">
      <alignment horizontal="center" vertical="center"/>
    </xf>
    <xf numFmtId="49" fontId="0" fillId="2" borderId="28" xfId="0" applyNumberFormat="1" applyFill="1" applyBorder="1" applyAlignment="1">
      <alignment horizontal="center" vertical="center"/>
    </xf>
    <xf numFmtId="49" fontId="0" fillId="2" borderId="37" xfId="0" applyNumberFormat="1" applyFill="1" applyBorder="1" applyAlignment="1">
      <alignment horizontal="center" vertical="center"/>
    </xf>
    <xf numFmtId="0" fontId="0" fillId="0" borderId="14" xfId="0" applyBorder="1" applyAlignment="1">
      <alignment horizontal="right" vertical="center"/>
    </xf>
    <xf numFmtId="0" fontId="0" fillId="0" borderId="15" xfId="0" applyBorder="1" applyAlignment="1">
      <alignment horizontal="right" vertical="center"/>
    </xf>
    <xf numFmtId="0" fontId="0" fillId="0" borderId="17" xfId="0" applyBorder="1" applyAlignment="1">
      <alignment horizontal="right" vertical="center"/>
    </xf>
    <xf numFmtId="7" fontId="3" fillId="0" borderId="18" xfId="0" applyNumberFormat="1" applyFont="1" applyBorder="1" applyAlignment="1">
      <alignment horizontal="center" vertical="center"/>
    </xf>
    <xf numFmtId="0" fontId="3" fillId="0" borderId="16" xfId="0" applyFont="1" applyBorder="1" applyAlignment="1">
      <alignment horizontal="center" vertical="center"/>
    </xf>
    <xf numFmtId="0" fontId="0" fillId="0" borderId="4" xfId="0" applyBorder="1" applyAlignment="1" applyProtection="1">
      <alignment horizontal="left" vertical="center"/>
      <protection locked="0"/>
    </xf>
    <xf numFmtId="0" fontId="0" fillId="0" borderId="0" xfId="0" applyAlignment="1" applyProtection="1">
      <alignment horizontal="left" vertical="center"/>
      <protection locked="0"/>
    </xf>
    <xf numFmtId="0" fontId="0" fillId="0" borderId="5"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0" fillId="0" borderId="12" xfId="0" applyBorder="1" applyAlignment="1" applyProtection="1">
      <alignment horizontal="left" vertical="center"/>
      <protection locked="0"/>
    </xf>
    <xf numFmtId="0" fontId="0" fillId="0" borderId="13" xfId="0" applyBorder="1" applyAlignment="1" applyProtection="1">
      <alignment horizontal="left" vertical="center"/>
      <protection locked="0"/>
    </xf>
    <xf numFmtId="0" fontId="2" fillId="2" borderId="24" xfId="0" applyFont="1" applyFill="1" applyBorder="1" applyAlignment="1">
      <alignment horizontal="left" vertical="center"/>
    </xf>
    <xf numFmtId="0" fontId="2" fillId="2" borderId="25" xfId="0" applyFont="1" applyFill="1" applyBorder="1" applyAlignment="1">
      <alignment horizontal="left" vertical="center"/>
    </xf>
    <xf numFmtId="0" fontId="2" fillId="2" borderId="26" xfId="0" applyFont="1" applyFill="1" applyBorder="1" applyAlignment="1">
      <alignment horizontal="left" vertical="center"/>
    </xf>
    <xf numFmtId="0" fontId="16" fillId="4" borderId="4" xfId="0" applyFont="1" applyFill="1" applyBorder="1" applyAlignment="1">
      <alignment horizontal="center" vertical="center"/>
    </xf>
    <xf numFmtId="0" fontId="16" fillId="4" borderId="0" xfId="0" applyFont="1" applyFill="1" applyAlignment="1">
      <alignment horizontal="center" vertical="center"/>
    </xf>
    <xf numFmtId="167" fontId="14" fillId="0" borderId="32" xfId="0" applyNumberFormat="1" applyFont="1" applyBorder="1" applyAlignment="1">
      <alignment horizontal="center" vertical="center"/>
    </xf>
    <xf numFmtId="167" fontId="14" fillId="0" borderId="33" xfId="0" applyNumberFormat="1" applyFont="1" applyBorder="1" applyAlignment="1">
      <alignment horizontal="center" vertical="center"/>
    </xf>
    <xf numFmtId="167" fontId="0" fillId="0" borderId="32" xfId="0" applyNumberFormat="1" applyBorder="1" applyAlignment="1" applyProtection="1">
      <alignment horizontal="center" vertical="center"/>
      <protection locked="0"/>
    </xf>
    <xf numFmtId="167" fontId="0" fillId="0" borderId="33" xfId="0" applyNumberFormat="1" applyBorder="1" applyAlignment="1" applyProtection="1">
      <alignment horizontal="center" vertical="center"/>
      <protection locked="0"/>
    </xf>
    <xf numFmtId="0" fontId="0" fillId="0" borderId="0" xfId="0" applyAlignment="1">
      <alignment horizontal="left" vertical="center" wrapText="1"/>
    </xf>
    <xf numFmtId="0" fontId="0" fillId="0" borderId="5" xfId="0" applyBorder="1" applyAlignment="1">
      <alignment horizontal="left" vertical="center" wrapText="1"/>
    </xf>
    <xf numFmtId="0" fontId="0" fillId="0" borderId="0" xfId="0" applyAlignment="1">
      <alignment horizontal="left" vertical="center"/>
    </xf>
    <xf numFmtId="0" fontId="0" fillId="0" borderId="5" xfId="0" applyBorder="1" applyAlignment="1">
      <alignment horizontal="left" vertical="center"/>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23" xfId="0" applyFill="1" applyBorder="1" applyAlignment="1">
      <alignment horizontal="center" vertical="center"/>
    </xf>
    <xf numFmtId="3" fontId="0" fillId="0" borderId="18" xfId="0" applyNumberFormat="1" applyBorder="1" applyAlignment="1">
      <alignment horizontal="right" vertical="center"/>
    </xf>
    <xf numFmtId="3" fontId="0" fillId="0" borderId="15" xfId="0" applyNumberFormat="1" applyBorder="1" applyAlignment="1">
      <alignment horizontal="right" vertical="center"/>
    </xf>
    <xf numFmtId="167" fontId="3" fillId="0" borderId="18" xfId="0" applyNumberFormat="1" applyFont="1" applyBorder="1" applyAlignment="1">
      <alignment horizontal="center" vertical="center"/>
    </xf>
    <xf numFmtId="167" fontId="3" fillId="0" borderId="16" xfId="0" applyNumberFormat="1" applyFont="1" applyBorder="1" applyAlignment="1">
      <alignment horizontal="center" vertical="center"/>
    </xf>
    <xf numFmtId="0" fontId="0" fillId="0" borderId="4" xfId="0" applyBorder="1" applyAlignment="1">
      <alignment horizontal="left" vertical="center"/>
    </xf>
    <xf numFmtId="0" fontId="22" fillId="7" borderId="1" xfId="0" applyFont="1" applyFill="1" applyBorder="1" applyAlignment="1">
      <alignment horizontal="left"/>
    </xf>
    <xf numFmtId="0" fontId="22" fillId="7" borderId="2" xfId="0" applyFont="1" applyFill="1" applyBorder="1" applyAlignment="1">
      <alignment horizontal="left"/>
    </xf>
    <xf numFmtId="0" fontId="22" fillId="7" borderId="3" xfId="0" applyFont="1" applyFill="1" applyBorder="1" applyAlignment="1">
      <alignment horizontal="left"/>
    </xf>
    <xf numFmtId="0" fontId="23" fillId="7" borderId="4" xfId="0" applyFont="1" applyFill="1" applyBorder="1" applyAlignment="1">
      <alignment horizontal="left"/>
    </xf>
    <xf numFmtId="0" fontId="23" fillId="7" borderId="0" xfId="0" applyFont="1" applyFill="1" applyAlignment="1">
      <alignment horizontal="left"/>
    </xf>
    <xf numFmtId="0" fontId="23" fillId="7" borderId="5" xfId="0" applyFont="1" applyFill="1" applyBorder="1" applyAlignment="1">
      <alignment horizontal="left"/>
    </xf>
    <xf numFmtId="0" fontId="25" fillId="0" borderId="41" xfId="0" applyFont="1" applyBorder="1" applyAlignment="1">
      <alignment horizontal="left"/>
    </xf>
    <xf numFmtId="0" fontId="25" fillId="0" borderId="42" xfId="0" applyFont="1" applyBorder="1" applyAlignment="1">
      <alignment horizontal="left"/>
    </xf>
    <xf numFmtId="0" fontId="25" fillId="0" borderId="43" xfId="0" applyFont="1" applyBorder="1" applyAlignment="1">
      <alignment horizontal="left"/>
    </xf>
    <xf numFmtId="0" fontId="8" fillId="8" borderId="34" xfId="0" applyFont="1" applyFill="1" applyBorder="1" applyAlignment="1">
      <alignment horizontal="left"/>
    </xf>
    <xf numFmtId="0" fontId="8" fillId="8" borderId="35" xfId="0" applyFont="1" applyFill="1" applyBorder="1" applyAlignment="1">
      <alignment horizontal="left"/>
    </xf>
    <xf numFmtId="0" fontId="8" fillId="8" borderId="36" xfId="0" applyFont="1" applyFill="1" applyBorder="1" applyAlignment="1">
      <alignment horizontal="left"/>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18" xfId="0" applyBorder="1" applyAlignment="1">
      <alignment horizontal="center" vertical="center" wrapText="1"/>
    </xf>
    <xf numFmtId="0" fontId="0" fillId="0" borderId="15" xfId="0" applyBorder="1" applyAlignment="1">
      <alignment horizontal="center" vertical="center" wrapText="1"/>
    </xf>
    <xf numFmtId="0" fontId="0" fillId="0" borderId="18" xfId="0" applyBorder="1" applyAlignment="1">
      <alignment horizontal="right" vertical="center"/>
    </xf>
    <xf numFmtId="0" fontId="0" fillId="0" borderId="18"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4" xfId="0" applyBorder="1" applyAlignment="1">
      <alignment horizontal="left" vertical="center"/>
    </xf>
    <xf numFmtId="0" fontId="0" fillId="0" borderId="15" xfId="0" applyBorder="1" applyAlignment="1">
      <alignment horizontal="left" vertical="center"/>
    </xf>
    <xf numFmtId="0" fontId="0" fillId="0" borderId="18" xfId="0" applyBorder="1" applyAlignment="1" applyProtection="1">
      <alignment horizontal="right" vertical="center"/>
      <protection locked="0"/>
    </xf>
    <xf numFmtId="0" fontId="0" fillId="0" borderId="15" xfId="0" applyBorder="1" applyAlignment="1" applyProtection="1">
      <alignment horizontal="right" vertical="center"/>
      <protection locked="0"/>
    </xf>
    <xf numFmtId="0" fontId="0" fillId="0" borderId="17" xfId="0" applyBorder="1" applyAlignment="1" applyProtection="1">
      <alignment horizontal="right" vertical="center"/>
      <protection locked="0"/>
    </xf>
    <xf numFmtId="169" fontId="0" fillId="0" borderId="18" xfId="0" applyNumberFormat="1" applyBorder="1" applyAlignment="1">
      <alignment horizontal="center" vertical="center"/>
    </xf>
    <xf numFmtId="169" fontId="0" fillId="0" borderId="15" xfId="0" applyNumberFormat="1" applyBorder="1" applyAlignment="1">
      <alignment horizontal="center" vertical="center"/>
    </xf>
    <xf numFmtId="169" fontId="0" fillId="0" borderId="16" xfId="0" applyNumberFormat="1" applyBorder="1" applyAlignment="1">
      <alignment horizontal="center" vertical="center"/>
    </xf>
    <xf numFmtId="0" fontId="0" fillId="0" borderId="18" xfId="0" applyBorder="1" applyAlignment="1">
      <alignment horizontal="left" vertical="center"/>
    </xf>
    <xf numFmtId="0" fontId="0" fillId="0" borderId="17" xfId="0" applyBorder="1" applyAlignment="1">
      <alignment horizontal="left" vertical="center"/>
    </xf>
    <xf numFmtId="0" fontId="0" fillId="0" borderId="16" xfId="0" applyBorder="1" applyAlignment="1">
      <alignment horizontal="left" vertical="center"/>
    </xf>
    <xf numFmtId="0" fontId="8" fillId="8" borderId="4" xfId="0" applyFont="1" applyFill="1" applyBorder="1" applyAlignment="1">
      <alignment horizontal="center"/>
    </xf>
    <xf numFmtId="0" fontId="8" fillId="8" borderId="0" xfId="0" applyFont="1" applyFill="1" applyAlignment="1">
      <alignment horizontal="center"/>
    </xf>
    <xf numFmtId="0" fontId="8" fillId="8" borderId="5" xfId="0" applyFont="1" applyFill="1" applyBorder="1" applyAlignment="1">
      <alignment horizontal="center"/>
    </xf>
    <xf numFmtId="0" fontId="3" fillId="9" borderId="14" xfId="0" applyFont="1" applyFill="1" applyBorder="1" applyAlignment="1">
      <alignment horizontal="center"/>
    </xf>
    <xf numFmtId="0" fontId="3" fillId="9" borderId="15" xfId="0" applyFont="1" applyFill="1" applyBorder="1" applyAlignment="1">
      <alignment horizontal="center"/>
    </xf>
    <xf numFmtId="0" fontId="3" fillId="9" borderId="17" xfId="0" applyFont="1" applyFill="1" applyBorder="1" applyAlignment="1">
      <alignment horizontal="center"/>
    </xf>
    <xf numFmtId="0" fontId="3" fillId="9" borderId="18" xfId="0" applyFont="1" applyFill="1" applyBorder="1" applyAlignment="1">
      <alignment horizontal="center"/>
    </xf>
    <xf numFmtId="0" fontId="3" fillId="9" borderId="16" xfId="0" applyFont="1" applyFill="1" applyBorder="1" applyAlignment="1">
      <alignment horizontal="center"/>
    </xf>
    <xf numFmtId="0" fontId="4" fillId="10" borderId="31" xfId="0" applyFont="1" applyFill="1" applyBorder="1" applyAlignment="1" applyProtection="1">
      <alignment horizontal="center" vertical="center"/>
      <protection locked="0"/>
    </xf>
    <xf numFmtId="0" fontId="4" fillId="10" borderId="32" xfId="0" applyFont="1" applyFill="1" applyBorder="1" applyAlignment="1" applyProtection="1">
      <alignment horizontal="center" vertical="center"/>
      <protection locked="0"/>
    </xf>
    <xf numFmtId="0" fontId="4" fillId="0" borderId="32" xfId="0" applyFont="1" applyBorder="1" applyAlignment="1" applyProtection="1">
      <alignment horizontal="left" vertical="center" wrapText="1"/>
      <protection locked="0"/>
    </xf>
    <xf numFmtId="167" fontId="4" fillId="7" borderId="32" xfId="0" applyNumberFormat="1" applyFont="1" applyFill="1" applyBorder="1" applyAlignment="1" applyProtection="1">
      <alignment horizontal="center" vertical="center"/>
      <protection locked="0"/>
    </xf>
    <xf numFmtId="167" fontId="4" fillId="7" borderId="33" xfId="0" applyNumberFormat="1" applyFont="1" applyFill="1" applyBorder="1" applyAlignment="1" applyProtection="1">
      <alignment horizontal="center" vertical="center"/>
      <protection locked="0"/>
    </xf>
    <xf numFmtId="0" fontId="4" fillId="10" borderId="14" xfId="0" applyFont="1" applyFill="1" applyBorder="1" applyAlignment="1" applyProtection="1">
      <alignment horizontal="center" vertical="center"/>
      <protection locked="0"/>
    </xf>
    <xf numFmtId="0" fontId="4" fillId="10" borderId="17" xfId="0" applyFont="1" applyFill="1" applyBorder="1" applyAlignment="1" applyProtection="1">
      <alignment horizontal="center" vertical="center"/>
      <protection locked="0"/>
    </xf>
    <xf numFmtId="0" fontId="7" fillId="10" borderId="14" xfId="0" applyFont="1" applyFill="1" applyBorder="1" applyAlignment="1" applyProtection="1">
      <alignment horizontal="center" vertical="center"/>
      <protection locked="0"/>
    </xf>
    <xf numFmtId="0" fontId="7" fillId="10" borderId="17" xfId="0" applyFont="1" applyFill="1" applyBorder="1" applyAlignment="1" applyProtection="1">
      <alignment horizontal="center" vertical="center"/>
      <protection locked="0"/>
    </xf>
    <xf numFmtId="167" fontId="7" fillId="7" borderId="32" xfId="0" applyNumberFormat="1" applyFont="1" applyFill="1" applyBorder="1" applyAlignment="1" applyProtection="1">
      <alignment horizontal="center" vertical="center"/>
      <protection locked="0"/>
    </xf>
    <xf numFmtId="167" fontId="7" fillId="7" borderId="33" xfId="0" applyNumberFormat="1" applyFont="1" applyFill="1" applyBorder="1" applyAlignment="1" applyProtection="1">
      <alignment horizontal="center" vertical="center"/>
      <protection locked="0"/>
    </xf>
    <xf numFmtId="0" fontId="4" fillId="0" borderId="31" xfId="0" applyFont="1" applyBorder="1" applyAlignment="1">
      <alignment horizontal="left" vertical="center"/>
    </xf>
    <xf numFmtId="0" fontId="4" fillId="0" borderId="32" xfId="0" applyFont="1" applyBorder="1" applyAlignment="1">
      <alignment horizontal="left" vertical="center"/>
    </xf>
    <xf numFmtId="0" fontId="4" fillId="0" borderId="32" xfId="0" applyFont="1" applyBorder="1" applyAlignment="1" applyProtection="1">
      <alignment horizontal="left" vertical="center"/>
      <protection locked="0"/>
    </xf>
    <xf numFmtId="0" fontId="4" fillId="0" borderId="33" xfId="0" applyFont="1" applyBorder="1" applyAlignment="1" applyProtection="1">
      <alignment horizontal="left" vertical="center"/>
      <protection locked="0"/>
    </xf>
    <xf numFmtId="0" fontId="28" fillId="0" borderId="34" xfId="0" applyFont="1" applyBorder="1" applyAlignment="1">
      <alignment horizontal="center" vertical="center" wrapText="1"/>
    </xf>
    <xf numFmtId="0" fontId="28" fillId="0" borderId="35" xfId="0" applyFont="1" applyBorder="1" applyAlignment="1">
      <alignment horizontal="center" vertical="center" wrapText="1"/>
    </xf>
    <xf numFmtId="0" fontId="28" fillId="0" borderId="36" xfId="0" applyFont="1" applyBorder="1" applyAlignment="1">
      <alignment horizontal="center" vertical="center" wrapText="1"/>
    </xf>
    <xf numFmtId="0" fontId="28" fillId="0" borderId="27" xfId="0" applyFont="1" applyBorder="1" applyAlignment="1">
      <alignment horizontal="center" vertical="center" wrapText="1"/>
    </xf>
    <xf numFmtId="0" fontId="28" fillId="0" borderId="28" xfId="0" applyFont="1" applyBorder="1" applyAlignment="1">
      <alignment horizontal="center" vertical="center" wrapText="1"/>
    </xf>
    <xf numFmtId="0" fontId="28" fillId="0" borderId="37" xfId="0" applyFont="1" applyBorder="1" applyAlignment="1">
      <alignment horizontal="center" vertical="center" wrapText="1"/>
    </xf>
    <xf numFmtId="0" fontId="3" fillId="0" borderId="14" xfId="0" applyFont="1" applyBorder="1" applyAlignment="1" applyProtection="1">
      <alignment horizontal="right" vertical="center"/>
      <protection locked="0"/>
    </xf>
    <xf numFmtId="0" fontId="3" fillId="0" borderId="15" xfId="0" applyFont="1" applyBorder="1" applyAlignment="1" applyProtection="1">
      <alignment horizontal="right" vertical="center"/>
      <protection locked="0"/>
    </xf>
    <xf numFmtId="0" fontId="3" fillId="0" borderId="17" xfId="0" applyFont="1" applyBorder="1" applyAlignment="1" applyProtection="1">
      <alignment horizontal="right" vertical="center"/>
      <protection locked="0"/>
    </xf>
    <xf numFmtId="167" fontId="3" fillId="0" borderId="15" xfId="0" applyNumberFormat="1" applyFont="1" applyBorder="1" applyAlignment="1">
      <alignment horizontal="center" vertical="center"/>
    </xf>
    <xf numFmtId="0" fontId="4" fillId="0" borderId="31" xfId="0" applyFont="1" applyBorder="1" applyAlignment="1">
      <alignment horizontal="left" vertical="top" wrapText="1"/>
    </xf>
    <xf numFmtId="0" fontId="4" fillId="0" borderId="32" xfId="0" applyFont="1" applyBorder="1" applyAlignment="1">
      <alignment horizontal="left" vertical="top" wrapText="1"/>
    </xf>
    <xf numFmtId="0" fontId="4" fillId="0" borderId="44" xfId="0" applyFont="1" applyBorder="1" applyAlignment="1">
      <alignment horizontal="left" vertical="top" wrapText="1"/>
    </xf>
    <xf numFmtId="0" fontId="4" fillId="0" borderId="45" xfId="0" applyFont="1" applyBorder="1" applyAlignment="1">
      <alignment horizontal="left" vertical="top" wrapText="1"/>
    </xf>
    <xf numFmtId="0" fontId="4" fillId="0" borderId="32" xfId="0" applyFont="1" applyBorder="1" applyAlignment="1" applyProtection="1">
      <alignment horizontal="left" vertical="top"/>
      <protection locked="0"/>
    </xf>
    <xf numFmtId="0" fontId="4" fillId="0" borderId="33" xfId="0" applyFont="1" applyBorder="1" applyAlignment="1" applyProtection="1">
      <alignment horizontal="left" vertical="top"/>
      <protection locked="0"/>
    </xf>
    <xf numFmtId="0" fontId="4" fillId="0" borderId="45" xfId="0" applyFont="1" applyBorder="1" applyAlignment="1" applyProtection="1">
      <alignment horizontal="left" vertical="top"/>
      <protection locked="0"/>
    </xf>
    <xf numFmtId="0" fontId="4" fillId="0" borderId="46" xfId="0" applyFont="1" applyBorder="1" applyAlignment="1" applyProtection="1">
      <alignment horizontal="left" vertical="top"/>
      <protection locked="0"/>
    </xf>
    <xf numFmtId="0" fontId="27" fillId="0" borderId="47" xfId="0" applyFont="1" applyBorder="1" applyAlignment="1">
      <alignment horizontal="left" vertical="center" wrapText="1"/>
    </xf>
    <xf numFmtId="0" fontId="27" fillId="0" borderId="48" xfId="0" applyFont="1" applyBorder="1" applyAlignment="1">
      <alignment horizontal="left" vertical="center" wrapText="1"/>
    </xf>
    <xf numFmtId="0" fontId="27" fillId="0" borderId="49" xfId="0" applyFont="1" applyBorder="1" applyAlignment="1">
      <alignment horizontal="left" vertical="center" wrapText="1"/>
    </xf>
    <xf numFmtId="0" fontId="4" fillId="0" borderId="32" xfId="0" applyFont="1" applyBorder="1" applyAlignment="1" applyProtection="1">
      <alignment horizontal="center" vertical="center"/>
      <protection locked="0"/>
    </xf>
    <xf numFmtId="0" fontId="4" fillId="0" borderId="33" xfId="0" applyFont="1" applyBorder="1" applyAlignment="1" applyProtection="1">
      <alignment horizontal="center" vertical="center"/>
      <protection locked="0"/>
    </xf>
    <xf numFmtId="0" fontId="3" fillId="6" borderId="14" xfId="0" applyFont="1" applyFill="1" applyBorder="1" applyAlignment="1">
      <alignment horizontal="left" vertical="center" wrapText="1"/>
    </xf>
    <xf numFmtId="0" fontId="3" fillId="6" borderId="15" xfId="0" applyFont="1" applyFill="1" applyBorder="1" applyAlignment="1">
      <alignment horizontal="left" vertical="center" wrapText="1"/>
    </xf>
    <xf numFmtId="0" fontId="3" fillId="6" borderId="16" xfId="0" applyFont="1" applyFill="1" applyBorder="1" applyAlignment="1">
      <alignment horizontal="left" vertical="center" wrapText="1"/>
    </xf>
    <xf numFmtId="0" fontId="3" fillId="10" borderId="14" xfId="0" applyFont="1" applyFill="1" applyBorder="1" applyAlignment="1">
      <alignment horizontal="left" vertical="center" wrapText="1"/>
    </xf>
    <xf numFmtId="0" fontId="3" fillId="10" borderId="15" xfId="0" applyFont="1" applyFill="1" applyBorder="1" applyAlignment="1">
      <alignment horizontal="left" vertical="center" wrapText="1"/>
    </xf>
    <xf numFmtId="0" fontId="3" fillId="10" borderId="16" xfId="0" applyFont="1" applyFill="1" applyBorder="1" applyAlignment="1">
      <alignment horizontal="left" vertical="center" wrapText="1"/>
    </xf>
    <xf numFmtId="0" fontId="18" fillId="0" borderId="0" xfId="0" applyFont="1" applyAlignment="1">
      <alignment horizontal="center" vertical="center"/>
    </xf>
    <xf numFmtId="0" fontId="3" fillId="0" borderId="28" xfId="0" applyFont="1" applyBorder="1" applyAlignment="1">
      <alignment horizontal="center" vertical="center"/>
    </xf>
    <xf numFmtId="0" fontId="3" fillId="6" borderId="24" xfId="0" applyFont="1" applyFill="1" applyBorder="1" applyAlignment="1">
      <alignment horizontal="left" vertical="center" wrapText="1"/>
    </xf>
    <xf numFmtId="0" fontId="3" fillId="6" borderId="25" xfId="0" applyFont="1" applyFill="1" applyBorder="1" applyAlignment="1">
      <alignment horizontal="left" vertical="center" wrapText="1"/>
    </xf>
    <xf numFmtId="0" fontId="3" fillId="6" borderId="26" xfId="0" applyFont="1" applyFill="1" applyBorder="1" applyAlignment="1">
      <alignment horizontal="left" vertical="center" wrapText="1"/>
    </xf>
    <xf numFmtId="0" fontId="3" fillId="6" borderId="34" xfId="0" applyFont="1" applyFill="1" applyBorder="1" applyAlignment="1">
      <alignment horizontal="left" vertical="center" wrapText="1"/>
    </xf>
    <xf numFmtId="0" fontId="3" fillId="6" borderId="35" xfId="0" applyFont="1" applyFill="1" applyBorder="1" applyAlignment="1">
      <alignment horizontal="left" vertical="center" wrapText="1"/>
    </xf>
    <xf numFmtId="0" fontId="3" fillId="6" borderId="36" xfId="0" applyFont="1" applyFill="1" applyBorder="1" applyAlignment="1">
      <alignment horizontal="left" vertical="center" wrapText="1"/>
    </xf>
    <xf numFmtId="0" fontId="3" fillId="10" borderId="11" xfId="0" applyFont="1" applyFill="1" applyBorder="1" applyAlignment="1">
      <alignment horizontal="left" vertical="center" wrapText="1"/>
    </xf>
    <xf numFmtId="0" fontId="3" fillId="10" borderId="12" xfId="0" applyFont="1" applyFill="1" applyBorder="1" applyAlignment="1">
      <alignment horizontal="left" vertical="center" wrapText="1"/>
    </xf>
    <xf numFmtId="0" fontId="3" fillId="10" borderId="13" xfId="0" applyFont="1" applyFill="1" applyBorder="1" applyAlignment="1">
      <alignment horizontal="left" vertical="center" wrapText="1"/>
    </xf>
    <xf numFmtId="0" fontId="14" fillId="0" borderId="0" xfId="0" applyFont="1" applyAlignment="1">
      <alignment horizontal="center"/>
    </xf>
  </cellXfs>
  <cellStyles count="2">
    <cellStyle name="Currency" xfId="1" builtinId="4"/>
    <cellStyle name="Normal" xfId="0" builtinId="0"/>
  </cellStyles>
  <dxfs count="8">
    <dxf>
      <fill>
        <patternFill patternType="none">
          <bgColor auto="1"/>
        </patternFill>
      </fill>
    </dxf>
    <dxf>
      <fill>
        <patternFill>
          <bgColor theme="7" tint="0.79998168889431442"/>
        </patternFill>
      </fill>
    </dxf>
    <dxf>
      <fill>
        <patternFill>
          <bgColor theme="0" tint="-0.24994659260841701"/>
        </patternFill>
      </fill>
    </dxf>
    <dxf>
      <fill>
        <patternFill>
          <bgColor theme="7" tint="0.79998168889431442"/>
        </patternFill>
      </fill>
    </dxf>
    <dxf>
      <fill>
        <patternFill>
          <bgColor theme="7" tint="0.79998168889431442"/>
        </patternFill>
      </fill>
    </dxf>
    <dxf>
      <fill>
        <patternFill>
          <bgColor theme="7" tint="0.79998168889431442"/>
        </patternFill>
      </fill>
    </dxf>
    <dxf>
      <font>
        <color theme="9" tint="-0.499984740745262"/>
      </font>
      <fill>
        <patternFill>
          <bgColor theme="9"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11</xdr:col>
      <xdr:colOff>371475</xdr:colOff>
      <xdr:row>49</xdr:row>
      <xdr:rowOff>47625</xdr:rowOff>
    </xdr:from>
    <xdr:to>
      <xdr:col>14</xdr:col>
      <xdr:colOff>410118</xdr:colOff>
      <xdr:row>52</xdr:row>
      <xdr:rowOff>800</xdr:rowOff>
    </xdr:to>
    <xdr:pic>
      <xdr:nvPicPr>
        <xdr:cNvPr id="4" name="Picture 3">
          <a:extLst>
            <a:ext uri="{FF2B5EF4-FFF2-40B4-BE49-F238E27FC236}">
              <a16:creationId xmlns:a16="http://schemas.microsoft.com/office/drawing/2014/main" id="{5B959465-D329-4448-8AE5-2EA93C82BFEC}"/>
            </a:ext>
          </a:extLst>
        </xdr:cNvPr>
        <xdr:cNvPicPr>
          <a:picLocks noChangeAspect="1"/>
        </xdr:cNvPicPr>
      </xdr:nvPicPr>
      <xdr:blipFill>
        <a:blip xmlns:r="http://schemas.openxmlformats.org/officeDocument/2006/relationships" r:embed="rId1"/>
        <a:stretch>
          <a:fillRect/>
        </a:stretch>
      </xdr:blipFill>
      <xdr:spPr>
        <a:xfrm>
          <a:off x="6848475" y="11610975"/>
          <a:ext cx="1865538" cy="438950"/>
        </a:xfrm>
        <a:prstGeom prst="rect">
          <a:avLst/>
        </a:prstGeom>
      </xdr:spPr>
    </xdr:pic>
    <xdr:clientData/>
  </xdr:twoCellAnchor>
  <xdr:twoCellAnchor editAs="oneCell">
    <xdr:from>
      <xdr:col>10</xdr:col>
      <xdr:colOff>283029</xdr:colOff>
      <xdr:row>0</xdr:row>
      <xdr:rowOff>0</xdr:rowOff>
    </xdr:from>
    <xdr:to>
      <xdr:col>14</xdr:col>
      <xdr:colOff>577070</xdr:colOff>
      <xdr:row>1</xdr:row>
      <xdr:rowOff>283692</xdr:rowOff>
    </xdr:to>
    <xdr:pic>
      <xdr:nvPicPr>
        <xdr:cNvPr id="8" name="Picture 7">
          <a:extLst>
            <a:ext uri="{FF2B5EF4-FFF2-40B4-BE49-F238E27FC236}">
              <a16:creationId xmlns:a16="http://schemas.microsoft.com/office/drawing/2014/main" id="{64F7CD72-9CA5-FD0E-FDBB-D5CDD11B186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150429" y="0"/>
          <a:ext cx="2732441" cy="6320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19</xdr:col>
      <xdr:colOff>93346</xdr:colOff>
      <xdr:row>0</xdr:row>
      <xdr:rowOff>140969</xdr:rowOff>
    </xdr:from>
    <xdr:to>
      <xdr:col>22</xdr:col>
      <xdr:colOff>193361</xdr:colOff>
      <xdr:row>0</xdr:row>
      <xdr:rowOff>598620</xdr:rowOff>
    </xdr:to>
    <xdr:pic>
      <xdr:nvPicPr>
        <xdr:cNvPr id="3" name="Picture 2">
          <a:extLst>
            <a:ext uri="{FF2B5EF4-FFF2-40B4-BE49-F238E27FC236}">
              <a16:creationId xmlns:a16="http://schemas.microsoft.com/office/drawing/2014/main" id="{81287F7D-1E16-03B6-9F9A-C585D60FC4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47146" y="140969"/>
          <a:ext cx="1976440" cy="4576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28575</xdr:colOff>
          <xdr:row>4</xdr:row>
          <xdr:rowOff>57150</xdr:rowOff>
        </xdr:from>
        <xdr:to>
          <xdr:col>6</xdr:col>
          <xdr:colOff>19050</xdr:colOff>
          <xdr:row>9</xdr:row>
          <xdr:rowOff>19050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4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15</xdr:col>
      <xdr:colOff>152529</xdr:colOff>
      <xdr:row>0</xdr:row>
      <xdr:rowOff>0</xdr:rowOff>
    </xdr:from>
    <xdr:to>
      <xdr:col>18</xdr:col>
      <xdr:colOff>241936</xdr:colOff>
      <xdr:row>0</xdr:row>
      <xdr:rowOff>271665</xdr:rowOff>
    </xdr:to>
    <xdr:pic>
      <xdr:nvPicPr>
        <xdr:cNvPr id="4" name="Picture 3">
          <a:extLst>
            <a:ext uri="{FF2B5EF4-FFF2-40B4-BE49-F238E27FC236}">
              <a16:creationId xmlns:a16="http://schemas.microsoft.com/office/drawing/2014/main" id="{11FB1FD3-8901-999F-F2BE-8A48312915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07509" y="0"/>
          <a:ext cx="1179067" cy="27166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Residential\PY21\MF\PY2021%20MF%20PH%20Workscope%20(Rev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Residential\PY22\MF\PY22%20MF%20BE%20Workscope%20(Rev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stomer Participation Form"/>
      <sheetName val="Landlord Consent Form"/>
      <sheetName val="Terms and Conditions"/>
      <sheetName val="Application Summary"/>
      <sheetName val="Lists"/>
      <sheetName val="Building Envelope Unit Details"/>
      <sheetName val="Combustion Safety Form"/>
      <sheetName val="DHP Unit Details"/>
      <sheetName val="Window AC Unit Details"/>
      <sheetName val="EFI Order Form"/>
      <sheetName val="Manager Interview Form"/>
    </sheetNames>
    <sheetDataSet>
      <sheetData sheetId="0"/>
      <sheetData sheetId="1"/>
      <sheetData sheetId="2"/>
      <sheetData sheetId="3"/>
      <sheetData sheetId="4">
        <row r="18">
          <cell r="B18" t="str">
            <v>Heat Pump</v>
          </cell>
        </row>
      </sheetData>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 Workscope"/>
      <sheetName val="Building Envelope Unit Details"/>
      <sheetName val="Combustion Safety Form"/>
      <sheetName val="Health &amp; Safety Costs"/>
      <sheetName val="Health &amp; Safety - PY22 Pricing"/>
      <sheetName val="Lists"/>
    </sheetNames>
    <sheetDataSet>
      <sheetData sheetId="0"/>
      <sheetData sheetId="1"/>
      <sheetData sheetId="2"/>
      <sheetData sheetId="3"/>
      <sheetData sheetId="4"/>
      <sheetData sheetId="5">
        <row r="23">
          <cell r="I23">
            <v>1</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D76C0-D5BF-4E2D-A478-7F8A4AD27889}">
  <sheetPr>
    <tabColor rgb="FF92D050"/>
  </sheetPr>
  <dimension ref="B2:M30"/>
  <sheetViews>
    <sheetView showGridLines="0" zoomScale="80" zoomScaleNormal="80" workbookViewId="0">
      <selection activeCell="H30" sqref="H30"/>
    </sheetView>
  </sheetViews>
  <sheetFormatPr defaultColWidth="9.140625" defaultRowHeight="15"/>
  <cols>
    <col min="1" max="1" width="5.7109375" customWidth="1"/>
  </cols>
  <sheetData>
    <row r="2" spans="2:13" ht="15.75">
      <c r="B2" s="108" t="s">
        <v>293</v>
      </c>
    </row>
    <row r="3" spans="2:13" ht="15.75">
      <c r="B3" s="108"/>
    </row>
    <row r="4" spans="2:13" ht="15.75">
      <c r="B4" s="109" t="s">
        <v>294</v>
      </c>
    </row>
    <row r="5" spans="2:13" ht="15.75">
      <c r="B5" s="110" t="s">
        <v>327</v>
      </c>
    </row>
    <row r="6" spans="2:13" ht="15.75">
      <c r="B6" s="110" t="s">
        <v>320</v>
      </c>
    </row>
    <row r="7" spans="2:13" ht="15.75">
      <c r="B7" s="111" t="s">
        <v>295</v>
      </c>
    </row>
    <row r="8" spans="2:13" ht="15.75">
      <c r="B8" s="111" t="s">
        <v>304</v>
      </c>
    </row>
    <row r="9" spans="2:13" ht="15.75">
      <c r="B9" s="111" t="s">
        <v>305</v>
      </c>
    </row>
    <row r="10" spans="2:13" ht="15.75">
      <c r="B10" s="111" t="s">
        <v>306</v>
      </c>
    </row>
    <row r="11" spans="2:13" ht="15.75">
      <c r="B11" s="110" t="s">
        <v>326</v>
      </c>
    </row>
    <row r="12" spans="2:13" ht="15.75">
      <c r="B12" s="112" t="s">
        <v>296</v>
      </c>
    </row>
    <row r="13" spans="2:13" ht="15.75">
      <c r="B13" s="112" t="s">
        <v>321</v>
      </c>
    </row>
    <row r="14" spans="2:13" ht="15.75">
      <c r="B14" s="112" t="s">
        <v>297</v>
      </c>
    </row>
    <row r="15" spans="2:13" ht="15.75">
      <c r="B15" s="110" t="s">
        <v>325</v>
      </c>
    </row>
    <row r="16" spans="2:13" ht="15.75">
      <c r="B16" s="113" t="s">
        <v>333</v>
      </c>
      <c r="C16" s="114"/>
      <c r="D16" s="114"/>
      <c r="E16" s="114"/>
      <c r="F16" s="114"/>
      <c r="G16" s="114"/>
      <c r="H16" s="114"/>
      <c r="I16" s="114"/>
      <c r="J16" s="114"/>
      <c r="K16" s="114"/>
      <c r="L16" s="114"/>
      <c r="M16" s="114"/>
    </row>
    <row r="17" spans="2:2" ht="15.75">
      <c r="B17" s="115"/>
    </row>
    <row r="18" spans="2:2" ht="15.75">
      <c r="B18" s="109" t="s">
        <v>298</v>
      </c>
    </row>
    <row r="19" spans="2:2" ht="15.75">
      <c r="B19" s="110" t="s">
        <v>299</v>
      </c>
    </row>
    <row r="20" spans="2:2" ht="15.75">
      <c r="B20" s="110" t="s">
        <v>300</v>
      </c>
    </row>
    <row r="21" spans="2:2" ht="15.75">
      <c r="B21" s="116" t="s">
        <v>301</v>
      </c>
    </row>
    <row r="22" spans="2:2" ht="15.75">
      <c r="B22" s="110" t="s">
        <v>302</v>
      </c>
    </row>
    <row r="23" spans="2:2" ht="15.75">
      <c r="B23" s="110" t="s">
        <v>332</v>
      </c>
    </row>
    <row r="24" spans="2:2" ht="15.75">
      <c r="B24" s="110" t="s">
        <v>303</v>
      </c>
    </row>
    <row r="25" spans="2:2">
      <c r="B25" s="117"/>
    </row>
    <row r="26" spans="2:2">
      <c r="B26" s="117"/>
    </row>
    <row r="27" spans="2:2">
      <c r="B27" s="117"/>
    </row>
    <row r="28" spans="2:2">
      <c r="B28" s="117"/>
    </row>
    <row r="29" spans="2:2">
      <c r="B29" s="117"/>
    </row>
    <row r="30" spans="2:2">
      <c r="B30" s="117"/>
    </row>
  </sheetData>
  <sheetProtection algorithmName="SHA-512" hashValue="cdWeBqVBSaJLg818EAWzu+HVHhBDxeluAX6V8ybl0FI889LIz0ZPz/VxNc0vb0TV+UUZu+92D8dDIqdDLqO0Zg==" saltValue="vKPUZF6EU9qKKl7jboTIMA==" spinCount="100000" sheet="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66E0A-07B3-469D-A013-6056E626C364}">
  <sheetPr>
    <pageSetUpPr fitToPage="1"/>
  </sheetPr>
  <dimension ref="A1:AO84"/>
  <sheetViews>
    <sheetView showGridLines="0" tabSelected="1" zoomScale="90" zoomScaleNormal="90" workbookViewId="0">
      <selection activeCell="M4" sqref="M4:O4"/>
    </sheetView>
  </sheetViews>
  <sheetFormatPr defaultRowHeight="15"/>
  <cols>
    <col min="1" max="1" width="5.7109375" customWidth="1"/>
    <col min="15" max="15" width="10.42578125" bestFit="1" customWidth="1"/>
    <col min="16" max="16" width="5.7109375" customWidth="1"/>
  </cols>
  <sheetData>
    <row r="1" spans="1:16" ht="27.75" customHeight="1">
      <c r="A1" s="1"/>
      <c r="B1" s="122" t="s">
        <v>0</v>
      </c>
      <c r="C1" s="123"/>
      <c r="D1" s="123"/>
      <c r="E1" s="123"/>
      <c r="F1" s="123"/>
      <c r="G1" s="123"/>
      <c r="H1" s="123"/>
      <c r="I1" s="123"/>
      <c r="J1" s="123"/>
      <c r="K1" s="123"/>
      <c r="L1" s="123"/>
      <c r="M1" s="123"/>
      <c r="N1" s="123"/>
      <c r="O1" s="124"/>
      <c r="P1" s="1"/>
    </row>
    <row r="2" spans="1:16" ht="23.25" customHeight="1">
      <c r="A2" s="1"/>
      <c r="B2" s="125" t="s">
        <v>322</v>
      </c>
      <c r="C2" s="126"/>
      <c r="D2" s="126"/>
      <c r="E2" s="126"/>
      <c r="F2" s="126"/>
      <c r="G2" s="126"/>
      <c r="H2" s="126"/>
      <c r="I2" s="126"/>
      <c r="J2" s="126"/>
      <c r="K2" s="126"/>
      <c r="L2" s="126"/>
      <c r="M2" s="126"/>
      <c r="N2" s="126"/>
      <c r="O2" s="127"/>
      <c r="P2" s="1"/>
    </row>
    <row r="3" spans="1:16" ht="45" customHeight="1" thickBot="1">
      <c r="A3" s="1"/>
      <c r="B3" s="128" t="s">
        <v>323</v>
      </c>
      <c r="C3" s="129"/>
      <c r="D3" s="129"/>
      <c r="E3" s="129"/>
      <c r="F3" s="129"/>
      <c r="G3" s="129"/>
      <c r="H3" s="129"/>
      <c r="I3" s="129"/>
      <c r="J3" s="129"/>
      <c r="K3" s="129"/>
      <c r="L3" s="129"/>
      <c r="M3" s="129"/>
      <c r="N3" s="129"/>
      <c r="O3" s="130"/>
      <c r="P3" s="1"/>
    </row>
    <row r="4" spans="1:16" ht="15.75" thickBot="1">
      <c r="A4" s="1"/>
      <c r="B4" s="131" t="s">
        <v>266</v>
      </c>
      <c r="C4" s="132"/>
      <c r="D4" s="133"/>
      <c r="E4" s="133"/>
      <c r="F4" s="134"/>
      <c r="G4" s="135" t="s">
        <v>2</v>
      </c>
      <c r="H4" s="132"/>
      <c r="I4" s="133"/>
      <c r="J4" s="133"/>
      <c r="K4" s="134"/>
      <c r="L4" s="2" t="s">
        <v>3</v>
      </c>
      <c r="M4" s="133"/>
      <c r="N4" s="133"/>
      <c r="O4" s="136"/>
      <c r="P4" s="1"/>
    </row>
    <row r="5" spans="1:16" ht="15.75">
      <c r="A5" s="1"/>
      <c r="B5" s="150" t="s">
        <v>4</v>
      </c>
      <c r="C5" s="151"/>
      <c r="D5" s="151"/>
      <c r="E5" s="151"/>
      <c r="F5" s="151"/>
      <c r="G5" s="151"/>
      <c r="H5" s="151"/>
      <c r="I5" s="151"/>
      <c r="J5" s="151"/>
      <c r="K5" s="151"/>
      <c r="L5" s="151"/>
      <c r="M5" s="151"/>
      <c r="N5" s="151"/>
      <c r="O5" s="152"/>
      <c r="P5" s="1"/>
    </row>
    <row r="6" spans="1:16" ht="19.5" customHeight="1">
      <c r="A6" s="1"/>
      <c r="B6" s="137" t="s">
        <v>5</v>
      </c>
      <c r="C6" s="138"/>
      <c r="D6" s="138"/>
      <c r="E6" s="143"/>
      <c r="F6" s="143"/>
      <c r="G6" s="143"/>
      <c r="H6" s="143"/>
      <c r="I6" s="143"/>
      <c r="J6" s="143"/>
      <c r="K6" s="143"/>
      <c r="L6" s="143"/>
      <c r="M6" s="143"/>
      <c r="N6" s="143"/>
      <c r="O6" s="145"/>
      <c r="P6" s="1"/>
    </row>
    <row r="7" spans="1:16" ht="19.5" hidden="1" customHeight="1">
      <c r="A7" s="1"/>
      <c r="B7" s="137" t="s">
        <v>6</v>
      </c>
      <c r="C7" s="138"/>
      <c r="D7" s="138"/>
      <c r="E7" s="143"/>
      <c r="F7" s="143"/>
      <c r="G7" s="143"/>
      <c r="H7" s="144"/>
      <c r="I7" s="3" t="s">
        <v>7</v>
      </c>
      <c r="J7" s="143"/>
      <c r="K7" s="144"/>
      <c r="L7" s="3" t="s">
        <v>8</v>
      </c>
      <c r="M7" s="5"/>
      <c r="N7" s="3" t="s">
        <v>9</v>
      </c>
      <c r="O7" s="4"/>
      <c r="P7" s="1"/>
    </row>
    <row r="8" spans="1:16" ht="19.5" customHeight="1">
      <c r="A8" s="1"/>
      <c r="B8" s="137" t="s">
        <v>10</v>
      </c>
      <c r="C8" s="138"/>
      <c r="D8" s="138"/>
      <c r="E8" s="143"/>
      <c r="F8" s="143"/>
      <c r="G8" s="143"/>
      <c r="H8" s="144"/>
      <c r="I8" s="70" t="s">
        <v>11</v>
      </c>
      <c r="J8" s="143"/>
      <c r="K8" s="143"/>
      <c r="L8" s="143"/>
      <c r="M8" s="143"/>
      <c r="N8" s="143"/>
      <c r="O8" s="145"/>
      <c r="P8" s="1"/>
    </row>
    <row r="9" spans="1:16" ht="19.5" customHeight="1">
      <c r="A9" s="1"/>
      <c r="B9" s="137" t="s">
        <v>12</v>
      </c>
      <c r="C9" s="138"/>
      <c r="D9" s="138"/>
      <c r="E9" s="146"/>
      <c r="F9" s="146"/>
      <c r="G9" s="146"/>
      <c r="H9" s="147"/>
      <c r="I9" s="70" t="s">
        <v>13</v>
      </c>
      <c r="J9" s="148"/>
      <c r="K9" s="148"/>
      <c r="L9" s="148"/>
      <c r="M9" s="148"/>
      <c r="N9" s="148"/>
      <c r="O9" s="149"/>
      <c r="P9" s="1"/>
    </row>
    <row r="10" spans="1:16" ht="19.5" customHeight="1">
      <c r="A10" s="1"/>
      <c r="B10" s="137" t="s">
        <v>240</v>
      </c>
      <c r="C10" s="138"/>
      <c r="D10" s="138"/>
      <c r="E10" s="138"/>
      <c r="F10" s="138"/>
      <c r="G10" s="138"/>
      <c r="H10" s="139"/>
      <c r="I10" s="140"/>
      <c r="J10" s="141"/>
      <c r="K10" s="141"/>
      <c r="L10" s="141"/>
      <c r="M10" s="141"/>
      <c r="N10" s="141"/>
      <c r="O10" s="142"/>
      <c r="P10" s="1"/>
    </row>
    <row r="11" spans="1:16" ht="19.5" customHeight="1">
      <c r="A11" s="1"/>
      <c r="B11" s="137" t="s">
        <v>238</v>
      </c>
      <c r="C11" s="138"/>
      <c r="D11" s="138"/>
      <c r="E11" s="143"/>
      <c r="F11" s="143"/>
      <c r="G11" s="143"/>
      <c r="H11" s="144"/>
      <c r="I11" s="70" t="s">
        <v>7</v>
      </c>
      <c r="J11" s="143"/>
      <c r="K11" s="144"/>
      <c r="L11" s="70" t="s">
        <v>8</v>
      </c>
      <c r="M11" s="8" t="s">
        <v>14</v>
      </c>
      <c r="N11" s="70" t="s">
        <v>9</v>
      </c>
      <c r="O11" s="4"/>
      <c r="P11" s="1"/>
    </row>
    <row r="12" spans="1:16" ht="19.5" customHeight="1">
      <c r="A12" s="1"/>
      <c r="B12" s="159" t="s">
        <v>15</v>
      </c>
      <c r="C12" s="160"/>
      <c r="D12" s="160"/>
      <c r="E12" s="161"/>
      <c r="F12" s="161"/>
      <c r="G12" s="161"/>
      <c r="H12" s="162"/>
      <c r="I12" s="163" t="s">
        <v>239</v>
      </c>
      <c r="J12" s="164"/>
      <c r="K12" s="164"/>
      <c r="L12" s="164"/>
      <c r="M12" s="164"/>
      <c r="N12" s="143"/>
      <c r="O12" s="145"/>
      <c r="P12" s="1"/>
    </row>
    <row r="13" spans="1:16" ht="19.5" customHeight="1">
      <c r="A13" s="1"/>
      <c r="B13" s="137" t="s">
        <v>16</v>
      </c>
      <c r="C13" s="138"/>
      <c r="D13" s="138"/>
      <c r="E13" s="143"/>
      <c r="F13" s="143"/>
      <c r="G13" s="143"/>
      <c r="H13" s="144"/>
      <c r="I13" s="164" t="s">
        <v>17</v>
      </c>
      <c r="J13" s="164"/>
      <c r="K13" s="5"/>
      <c r="L13" s="163" t="s">
        <v>18</v>
      </c>
      <c r="M13" s="164"/>
      <c r="N13" s="143"/>
      <c r="O13" s="145"/>
      <c r="P13" s="1"/>
    </row>
    <row r="14" spans="1:16" ht="19.5" customHeight="1">
      <c r="A14" s="1"/>
      <c r="B14" s="169" t="s">
        <v>19</v>
      </c>
      <c r="C14" s="170"/>
      <c r="D14" s="170"/>
      <c r="E14" s="171"/>
      <c r="F14" s="171"/>
      <c r="G14" s="171"/>
      <c r="H14" s="172"/>
      <c r="I14" s="173" t="s">
        <v>247</v>
      </c>
      <c r="J14" s="173"/>
      <c r="K14" s="173"/>
      <c r="L14" s="174"/>
      <c r="M14" s="174"/>
      <c r="N14" s="174"/>
      <c r="O14" s="175"/>
      <c r="P14" s="1"/>
    </row>
    <row r="15" spans="1:16" ht="19.5" customHeight="1">
      <c r="A15" s="1"/>
      <c r="B15" s="137" t="s">
        <v>20</v>
      </c>
      <c r="C15" s="138"/>
      <c r="D15" s="138"/>
      <c r="E15" s="143"/>
      <c r="F15" s="143"/>
      <c r="G15" s="143"/>
      <c r="H15" s="144"/>
      <c r="I15" s="163" t="str">
        <f>IF(E15=[1]Lists!B18,"HSPF (if heat pump):","AFUE (if gas):")</f>
        <v>AFUE (if gas):</v>
      </c>
      <c r="J15" s="164"/>
      <c r="K15" s="164"/>
      <c r="L15" s="5"/>
      <c r="M15" s="163" t="s">
        <v>21</v>
      </c>
      <c r="N15" s="164"/>
      <c r="O15" s="6"/>
      <c r="P15" s="1"/>
    </row>
    <row r="16" spans="1:16" ht="19.5" customHeight="1" thickBot="1">
      <c r="A16" s="1"/>
      <c r="B16" s="153" t="s">
        <v>22</v>
      </c>
      <c r="C16" s="154"/>
      <c r="D16" s="154"/>
      <c r="E16" s="155"/>
      <c r="F16" s="155"/>
      <c r="G16" s="155"/>
      <c r="H16" s="156"/>
      <c r="I16" s="157" t="s">
        <v>23</v>
      </c>
      <c r="J16" s="158"/>
      <c r="K16" s="158"/>
      <c r="L16" s="44"/>
      <c r="M16" s="157" t="s">
        <v>21</v>
      </c>
      <c r="N16" s="158"/>
      <c r="O16" s="45"/>
      <c r="P16" s="1"/>
    </row>
    <row r="17" spans="1:16" ht="15.75">
      <c r="A17" s="1"/>
      <c r="B17" s="165" t="s">
        <v>24</v>
      </c>
      <c r="C17" s="166"/>
      <c r="D17" s="166"/>
      <c r="E17" s="166"/>
      <c r="F17" s="166"/>
      <c r="G17" s="166"/>
      <c r="H17" s="166"/>
      <c r="I17" s="166"/>
      <c r="J17" s="166"/>
      <c r="K17" s="166"/>
      <c r="L17" s="166"/>
      <c r="M17" s="166"/>
      <c r="N17" s="166"/>
      <c r="O17" s="167"/>
      <c r="P17" s="1"/>
    </row>
    <row r="18" spans="1:16" ht="19.5" customHeight="1">
      <c r="A18" s="1"/>
      <c r="B18" s="137" t="s">
        <v>25</v>
      </c>
      <c r="C18" s="138"/>
      <c r="D18" s="138"/>
      <c r="E18" s="143"/>
      <c r="F18" s="143"/>
      <c r="G18" s="143"/>
      <c r="H18" s="144"/>
      <c r="I18" s="168" t="s">
        <v>26</v>
      </c>
      <c r="J18" s="138"/>
      <c r="K18" s="138"/>
      <c r="L18" s="143"/>
      <c r="M18" s="143"/>
      <c r="N18" s="143"/>
      <c r="O18" s="145"/>
      <c r="P18" s="1"/>
    </row>
    <row r="19" spans="1:16" ht="19.5" customHeight="1">
      <c r="A19" s="1"/>
      <c r="B19" s="137" t="s">
        <v>6</v>
      </c>
      <c r="C19" s="138"/>
      <c r="D19" s="138"/>
      <c r="E19" s="143"/>
      <c r="F19" s="143"/>
      <c r="G19" s="143"/>
      <c r="H19" s="144"/>
      <c r="I19" s="3" t="s">
        <v>7</v>
      </c>
      <c r="J19" s="143"/>
      <c r="K19" s="144"/>
      <c r="L19" s="3" t="s">
        <v>8</v>
      </c>
      <c r="M19" s="5"/>
      <c r="N19" s="3" t="s">
        <v>9</v>
      </c>
      <c r="O19" s="6"/>
      <c r="P19" s="1"/>
    </row>
    <row r="20" spans="1:16" ht="15.75" thickBot="1">
      <c r="A20" s="1"/>
      <c r="B20" s="153" t="s">
        <v>12</v>
      </c>
      <c r="C20" s="154"/>
      <c r="D20" s="154"/>
      <c r="E20" s="181"/>
      <c r="F20" s="181"/>
      <c r="G20" s="181"/>
      <c r="H20" s="182"/>
      <c r="I20" s="7" t="s">
        <v>13</v>
      </c>
      <c r="J20" s="183"/>
      <c r="K20" s="183"/>
      <c r="L20" s="183"/>
      <c r="M20" s="183"/>
      <c r="N20" s="183"/>
      <c r="O20" s="184"/>
      <c r="P20" s="1"/>
    </row>
    <row r="21" spans="1:16" ht="15.75">
      <c r="B21" s="165" t="s">
        <v>276</v>
      </c>
      <c r="C21" s="166"/>
      <c r="D21" s="166"/>
      <c r="E21" s="166"/>
      <c r="F21" s="166"/>
      <c r="G21" s="166"/>
      <c r="H21" s="166"/>
      <c r="I21" s="166"/>
      <c r="J21" s="166"/>
      <c r="K21" s="166"/>
      <c r="L21" s="166"/>
      <c r="M21" s="166"/>
      <c r="N21" s="166"/>
      <c r="O21" s="167"/>
    </row>
    <row r="22" spans="1:16" ht="19.5" customHeight="1">
      <c r="B22" s="176" t="s">
        <v>27</v>
      </c>
      <c r="C22" s="177"/>
      <c r="D22" s="177"/>
      <c r="E22" s="177"/>
      <c r="F22" s="177"/>
      <c r="G22" s="177"/>
      <c r="H22" s="178" t="s">
        <v>28</v>
      </c>
      <c r="I22" s="179"/>
      <c r="J22" s="177" t="s">
        <v>29</v>
      </c>
      <c r="K22" s="177"/>
      <c r="L22" s="178" t="s">
        <v>275</v>
      </c>
      <c r="M22" s="179"/>
      <c r="N22" s="177" t="s">
        <v>30</v>
      </c>
      <c r="O22" s="180"/>
    </row>
    <row r="23" spans="1:16" ht="19.5" customHeight="1">
      <c r="B23" s="185" t="s">
        <v>269</v>
      </c>
      <c r="C23" s="164"/>
      <c r="D23" s="164"/>
      <c r="E23" s="164"/>
      <c r="F23" s="164"/>
      <c r="G23" s="186"/>
      <c r="H23" s="100">
        <f>IF(M4=Lists!D17,Lists!I12,IF(M4=Lists!D18,Lists!I13,IF(M4=Lists!D19,Lists!I14,0)))</f>
        <v>0</v>
      </c>
      <c r="I23" s="10" t="s">
        <v>34</v>
      </c>
      <c r="J23" s="11"/>
      <c r="K23" s="12" t="s">
        <v>35</v>
      </c>
      <c r="L23" s="189"/>
      <c r="M23" s="144"/>
      <c r="N23" s="190">
        <f>H23*J23</f>
        <v>0</v>
      </c>
      <c r="O23" s="188"/>
    </row>
    <row r="24" spans="1:16" ht="19.5" customHeight="1">
      <c r="B24" s="185" t="s">
        <v>270</v>
      </c>
      <c r="C24" s="164"/>
      <c r="D24" s="164"/>
      <c r="E24" s="164"/>
      <c r="F24" s="164"/>
      <c r="G24" s="186"/>
      <c r="H24" s="100">
        <f>IF(M4=Lists!D17,Lists!I3,IF(M4=Lists!D18,Lists!I4,IF(M4=Lists!D19,Lists!I5,0)))</f>
        <v>0</v>
      </c>
      <c r="I24" s="10" t="s">
        <v>34</v>
      </c>
      <c r="J24" s="11"/>
      <c r="K24" s="12" t="s">
        <v>35</v>
      </c>
      <c r="L24" s="189"/>
      <c r="M24" s="144"/>
      <c r="N24" s="190">
        <f>H24*J24</f>
        <v>0</v>
      </c>
      <c r="O24" s="188"/>
    </row>
    <row r="25" spans="1:16" ht="19.5" customHeight="1">
      <c r="B25" s="107" t="s">
        <v>319</v>
      </c>
      <c r="C25" s="106"/>
      <c r="D25" s="106"/>
      <c r="E25" s="106"/>
      <c r="F25" s="106"/>
      <c r="G25" s="10"/>
      <c r="H25" s="100">
        <f>IF(M4=Lists!H17,Lists!I17,IF(M4=Lists!D18,Lists!I18,IF(M4=Lists!D19,Lists!I19,0)))</f>
        <v>0</v>
      </c>
      <c r="I25" s="10" t="s">
        <v>34</v>
      </c>
      <c r="J25" s="11"/>
      <c r="K25" s="12" t="s">
        <v>35</v>
      </c>
      <c r="L25" s="189"/>
      <c r="M25" s="144"/>
      <c r="N25" s="190">
        <f>H25*J25</f>
        <v>0</v>
      </c>
      <c r="O25" s="188"/>
    </row>
    <row r="26" spans="1:16" ht="19.5" hidden="1" customHeight="1">
      <c r="B26" s="185" t="s">
        <v>125</v>
      </c>
      <c r="C26" s="164"/>
      <c r="D26" s="164"/>
      <c r="E26" s="164"/>
      <c r="F26" s="164"/>
      <c r="G26" s="186"/>
      <c r="H26" s="9">
        <f>[2]Lists!I23</f>
        <v>1</v>
      </c>
      <c r="I26" s="10" t="s">
        <v>31</v>
      </c>
      <c r="J26" s="11"/>
      <c r="K26" s="12" t="s">
        <v>32</v>
      </c>
      <c r="L26" s="178" t="s">
        <v>33</v>
      </c>
      <c r="M26" s="179"/>
      <c r="N26" s="187">
        <f>H26*J26</f>
        <v>0</v>
      </c>
      <c r="O26" s="188"/>
    </row>
    <row r="27" spans="1:16" ht="19.5" hidden="1" customHeight="1">
      <c r="B27" s="185" t="s">
        <v>127</v>
      </c>
      <c r="C27" s="164"/>
      <c r="D27" s="164"/>
      <c r="E27" s="164"/>
      <c r="F27" s="164"/>
      <c r="G27" s="186"/>
      <c r="H27" s="9">
        <f>[2]Lists!I23</f>
        <v>1</v>
      </c>
      <c r="I27" s="10" t="s">
        <v>31</v>
      </c>
      <c r="J27" s="11"/>
      <c r="K27" s="12" t="s">
        <v>32</v>
      </c>
      <c r="L27" s="178" t="s">
        <v>33</v>
      </c>
      <c r="M27" s="179"/>
      <c r="N27" s="187">
        <f>H27*J27</f>
        <v>0</v>
      </c>
      <c r="O27" s="188"/>
    </row>
    <row r="28" spans="1:16" ht="15.75" thickBot="1">
      <c r="B28" s="191" t="s">
        <v>317</v>
      </c>
      <c r="C28" s="192"/>
      <c r="D28" s="192"/>
      <c r="E28" s="192"/>
      <c r="F28" s="192"/>
      <c r="G28" s="192"/>
      <c r="H28" s="192"/>
      <c r="I28" s="192"/>
      <c r="J28" s="192"/>
      <c r="K28" s="192"/>
      <c r="L28" s="192"/>
      <c r="M28" s="193"/>
      <c r="N28" s="194">
        <f>'Health &amp; Safety - Costs'!Q23</f>
        <v>0</v>
      </c>
      <c r="O28" s="195"/>
    </row>
    <row r="29" spans="1:16" ht="15.75" hidden="1" thickBot="1">
      <c r="B29" s="185" t="s">
        <v>126</v>
      </c>
      <c r="C29" s="164"/>
      <c r="D29" s="164"/>
      <c r="E29" s="164"/>
      <c r="F29" s="164"/>
      <c r="G29" s="186"/>
      <c r="H29" s="9">
        <v>1500</v>
      </c>
      <c r="I29" s="10" t="s">
        <v>36</v>
      </c>
      <c r="J29" s="11"/>
      <c r="K29" s="12" t="s">
        <v>37</v>
      </c>
      <c r="L29" s="178" t="s">
        <v>33</v>
      </c>
      <c r="M29" s="179"/>
      <c r="N29" s="187" t="str">
        <f>IF(N23+N24&gt;0,H29*J29,"Waitlist")</f>
        <v>Waitlist</v>
      </c>
      <c r="O29" s="188"/>
    </row>
    <row r="30" spans="1:16" ht="15.75" thickBot="1">
      <c r="B30" s="159" t="s">
        <v>38</v>
      </c>
      <c r="C30" s="160"/>
      <c r="D30" s="160"/>
      <c r="E30" s="160"/>
      <c r="F30" s="160"/>
      <c r="G30" s="160"/>
      <c r="H30" s="160"/>
      <c r="I30" s="160"/>
      <c r="J30" s="160"/>
      <c r="K30" s="160"/>
      <c r="L30" s="160"/>
      <c r="M30" s="196"/>
      <c r="N30" s="197">
        <f>IF(M4=Lists!D20,Lists!D20,N23+N24+N25)+N28</f>
        <v>0</v>
      </c>
      <c r="O30" s="198"/>
    </row>
    <row r="31" spans="1:16" ht="15.75">
      <c r="B31" s="165" t="s">
        <v>282</v>
      </c>
      <c r="C31" s="166"/>
      <c r="D31" s="166"/>
      <c r="E31" s="166"/>
      <c r="F31" s="166"/>
      <c r="G31" s="166"/>
      <c r="H31" s="166"/>
      <c r="I31" s="166"/>
      <c r="J31" s="166"/>
      <c r="K31" s="166"/>
      <c r="L31" s="166"/>
      <c r="M31" s="166"/>
      <c r="N31" s="166"/>
      <c r="O31" s="167"/>
    </row>
    <row r="32" spans="1:16">
      <c r="B32" s="137" t="s">
        <v>334</v>
      </c>
      <c r="C32" s="138"/>
      <c r="D32" s="138"/>
      <c r="E32" s="143"/>
      <c r="F32" s="143"/>
      <c r="G32" s="143"/>
      <c r="H32" s="143"/>
      <c r="I32" s="143"/>
      <c r="J32" s="143"/>
      <c r="K32" s="144"/>
      <c r="L32" s="138" t="s">
        <v>143</v>
      </c>
      <c r="M32" s="138"/>
      <c r="N32" s="219"/>
      <c r="O32" s="220"/>
    </row>
    <row r="33" spans="2:15">
      <c r="B33" s="185" t="s">
        <v>277</v>
      </c>
      <c r="C33" s="164"/>
      <c r="D33" s="164"/>
      <c r="E33" s="164"/>
      <c r="F33" s="164"/>
      <c r="G33" s="186"/>
      <c r="H33" s="205" t="s">
        <v>278</v>
      </c>
      <c r="I33" s="205"/>
      <c r="J33" s="206" t="s">
        <v>279</v>
      </c>
      <c r="K33" s="206"/>
      <c r="L33" s="178" t="s">
        <v>335</v>
      </c>
      <c r="M33" s="177"/>
      <c r="N33" s="177"/>
      <c r="O33" s="180"/>
    </row>
    <row r="34" spans="2:15" ht="15.75" thickBot="1">
      <c r="B34" s="209" t="s">
        <v>280</v>
      </c>
      <c r="C34" s="210"/>
      <c r="D34" s="210"/>
      <c r="E34" s="210"/>
      <c r="F34" s="211"/>
      <c r="G34" s="97"/>
      <c r="H34" s="207"/>
      <c r="I34" s="208"/>
      <c r="J34" s="95"/>
      <c r="K34" s="96" t="s">
        <v>35</v>
      </c>
      <c r="L34" s="241"/>
      <c r="M34" s="242"/>
      <c r="N34" s="242"/>
      <c r="O34" s="243"/>
    </row>
    <row r="35" spans="2:15" ht="15.75">
      <c r="B35" s="212" t="s">
        <v>39</v>
      </c>
      <c r="C35" s="213"/>
      <c r="D35" s="213"/>
      <c r="E35" s="213"/>
      <c r="F35" s="213"/>
      <c r="G35" s="213"/>
      <c r="H35" s="213"/>
      <c r="I35" s="213"/>
      <c r="J35" s="213"/>
      <c r="K35" s="213"/>
      <c r="L35" s="213"/>
      <c r="M35" s="213"/>
      <c r="N35" s="213"/>
      <c r="O35" s="214"/>
    </row>
    <row r="36" spans="2:15" ht="19.5" customHeight="1">
      <c r="B36" s="215" t="s">
        <v>169</v>
      </c>
      <c r="C36" s="216"/>
      <c r="D36" s="216"/>
      <c r="E36" s="216"/>
      <c r="F36" s="216"/>
      <c r="G36" s="216"/>
      <c r="H36" s="216"/>
      <c r="I36" s="217" t="s">
        <v>241</v>
      </c>
      <c r="J36" s="216"/>
      <c r="K36" s="216"/>
      <c r="L36" s="216"/>
      <c r="M36" s="216"/>
      <c r="N36" s="216"/>
      <c r="O36" s="218"/>
    </row>
    <row r="37" spans="2:15" ht="15.75" thickBot="1">
      <c r="B37" s="223" t="s">
        <v>285</v>
      </c>
      <c r="C37" s="224"/>
      <c r="D37" s="224"/>
      <c r="E37" s="224"/>
      <c r="F37" s="224"/>
      <c r="G37" s="224"/>
      <c r="H37" s="224"/>
      <c r="I37" s="217" t="s">
        <v>284</v>
      </c>
      <c r="J37" s="216"/>
      <c r="K37" s="216"/>
      <c r="L37" s="216"/>
      <c r="M37" s="216"/>
      <c r="N37" s="216"/>
      <c r="O37" s="218"/>
    </row>
    <row r="38" spans="2:15" ht="15.75">
      <c r="B38" s="199" t="s">
        <v>242</v>
      </c>
      <c r="C38" s="200"/>
      <c r="D38" s="200"/>
      <c r="E38" s="200"/>
      <c r="F38" s="200"/>
      <c r="G38" s="200"/>
      <c r="H38" s="200"/>
      <c r="I38" s="200"/>
      <c r="J38" s="200"/>
      <c r="K38" s="200"/>
      <c r="L38" s="200"/>
      <c r="M38" s="200"/>
      <c r="N38" s="200"/>
      <c r="O38" s="201"/>
    </row>
    <row r="39" spans="2:15" ht="15.75" thickBot="1">
      <c r="B39" s="202" t="s">
        <v>268</v>
      </c>
      <c r="C39" s="203"/>
      <c r="D39" s="203"/>
      <c r="E39" s="92"/>
      <c r="F39" s="90"/>
      <c r="G39" s="204" t="s">
        <v>243</v>
      </c>
      <c r="H39" s="204"/>
      <c r="I39" s="204"/>
      <c r="J39" s="93"/>
      <c r="K39" s="91"/>
      <c r="L39" s="203" t="s">
        <v>244</v>
      </c>
      <c r="M39" s="203"/>
      <c r="N39" s="203"/>
      <c r="O39" s="94"/>
    </row>
    <row r="40" spans="2:15" ht="15.75" hidden="1" thickBot="1">
      <c r="B40" s="71"/>
      <c r="C40" s="13"/>
      <c r="D40" s="13"/>
      <c r="E40" s="13"/>
      <c r="F40" s="13"/>
      <c r="G40" s="13"/>
      <c r="H40" s="13"/>
      <c r="I40" s="43"/>
      <c r="J40" s="13"/>
      <c r="K40" s="13"/>
      <c r="L40" s="13"/>
      <c r="M40" s="13"/>
      <c r="N40" s="13"/>
      <c r="O40" s="14"/>
    </row>
    <row r="41" spans="2:15" ht="15.75">
      <c r="B41" s="199" t="s">
        <v>245</v>
      </c>
      <c r="C41" s="200"/>
      <c r="D41" s="200"/>
      <c r="E41" s="200"/>
      <c r="F41" s="200"/>
      <c r="G41" s="200"/>
      <c r="H41" s="200"/>
      <c r="I41" s="200"/>
      <c r="J41" s="200"/>
      <c r="K41" s="200"/>
      <c r="L41" s="200"/>
      <c r="M41" s="200"/>
      <c r="N41" s="200"/>
      <c r="O41" s="201"/>
    </row>
    <row r="42" spans="2:15" ht="72.75" customHeight="1">
      <c r="B42" s="225" t="s">
        <v>324</v>
      </c>
      <c r="C42" s="226"/>
      <c r="D42" s="226"/>
      <c r="E42" s="226"/>
      <c r="F42" s="226"/>
      <c r="G42" s="226"/>
      <c r="H42" s="226"/>
      <c r="I42" s="226"/>
      <c r="J42" s="226"/>
      <c r="K42" s="226"/>
      <c r="L42" s="226"/>
      <c r="M42" s="226"/>
      <c r="N42" s="226"/>
      <c r="O42" s="227"/>
    </row>
    <row r="43" spans="2:15" ht="19.5" customHeight="1">
      <c r="B43" s="228" t="s">
        <v>40</v>
      </c>
      <c r="C43" s="229"/>
      <c r="D43" s="229"/>
      <c r="E43" s="230"/>
      <c r="F43" s="230"/>
      <c r="G43" s="230"/>
      <c r="H43" s="230"/>
      <c r="I43" s="230"/>
      <c r="J43" s="230"/>
      <c r="K43" s="231"/>
      <c r="L43" s="15" t="s">
        <v>41</v>
      </c>
      <c r="M43" s="232"/>
      <c r="N43" s="232"/>
      <c r="O43" s="233"/>
    </row>
    <row r="44" spans="2:15" ht="19.5" customHeight="1" thickBot="1">
      <c r="B44" s="234" t="s">
        <v>42</v>
      </c>
      <c r="C44" s="235"/>
      <c r="D44" s="235"/>
      <c r="E44" s="236"/>
      <c r="F44" s="236"/>
      <c r="G44" s="236"/>
      <c r="H44" s="236"/>
      <c r="I44" s="236"/>
      <c r="J44" s="236"/>
      <c r="K44" s="237"/>
      <c r="L44" s="16" t="s">
        <v>41</v>
      </c>
      <c r="M44" s="238"/>
      <c r="N44" s="238"/>
      <c r="O44" s="239"/>
    </row>
    <row r="45" spans="2:15" ht="15.75">
      <c r="B45" s="199" t="s">
        <v>246</v>
      </c>
      <c r="C45" s="200"/>
      <c r="D45" s="200"/>
      <c r="E45" s="200"/>
      <c r="F45" s="200"/>
      <c r="G45" s="200"/>
      <c r="H45" s="200"/>
      <c r="I45" s="200"/>
      <c r="J45" s="200"/>
      <c r="K45" s="200"/>
      <c r="L45" s="200"/>
      <c r="M45" s="200"/>
      <c r="N45" s="200"/>
      <c r="O45" s="201"/>
    </row>
    <row r="46" spans="2:15" ht="58.5" customHeight="1">
      <c r="B46" s="225" t="s">
        <v>43</v>
      </c>
      <c r="C46" s="226"/>
      <c r="D46" s="226"/>
      <c r="E46" s="226"/>
      <c r="F46" s="226"/>
      <c r="G46" s="226"/>
      <c r="H46" s="226"/>
      <c r="I46" s="226"/>
      <c r="J46" s="226"/>
      <c r="K46" s="226"/>
      <c r="L46" s="226"/>
      <c r="M46" s="226"/>
      <c r="N46" s="226"/>
      <c r="O46" s="227"/>
    </row>
    <row r="47" spans="2:15" ht="19.5" customHeight="1">
      <c r="B47" s="228" t="s">
        <v>40</v>
      </c>
      <c r="C47" s="229"/>
      <c r="D47" s="229"/>
      <c r="E47" s="230"/>
      <c r="F47" s="230"/>
      <c r="G47" s="230"/>
      <c r="H47" s="230"/>
      <c r="I47" s="230"/>
      <c r="J47" s="230"/>
      <c r="K47" s="231"/>
      <c r="L47" s="15" t="s">
        <v>41</v>
      </c>
      <c r="M47" s="232"/>
      <c r="N47" s="232"/>
      <c r="O47" s="233"/>
    </row>
    <row r="48" spans="2:15" ht="19.5" customHeight="1" thickBot="1">
      <c r="B48" s="234" t="s">
        <v>42</v>
      </c>
      <c r="C48" s="235"/>
      <c r="D48" s="235"/>
      <c r="E48" s="236"/>
      <c r="F48" s="236"/>
      <c r="G48" s="236"/>
      <c r="H48" s="236"/>
      <c r="I48" s="236"/>
      <c r="J48" s="236"/>
      <c r="K48" s="237"/>
      <c r="L48" s="16" t="s">
        <v>41</v>
      </c>
      <c r="M48" s="238"/>
      <c r="N48" s="238"/>
      <c r="O48" s="239"/>
    </row>
    <row r="50" spans="2:41" ht="20.100000000000001" customHeight="1">
      <c r="B50" s="120" t="s">
        <v>307</v>
      </c>
      <c r="C50" s="120"/>
      <c r="D50" s="120"/>
      <c r="E50" s="120"/>
      <c r="F50" s="120"/>
      <c r="G50" s="120"/>
      <c r="H50" s="120"/>
      <c r="I50" s="120"/>
      <c r="J50" s="120"/>
      <c r="K50" s="120"/>
      <c r="L50" s="120"/>
      <c r="M50" s="120"/>
      <c r="N50" s="120"/>
      <c r="O50" s="120"/>
    </row>
    <row r="51" spans="2:41" ht="20.100000000000001" customHeight="1">
      <c r="B51" s="245" t="s">
        <v>308</v>
      </c>
      <c r="C51" s="245"/>
      <c r="D51" s="245"/>
      <c r="E51" s="245"/>
      <c r="F51" s="245"/>
      <c r="G51" s="245"/>
      <c r="H51" s="245"/>
      <c r="I51" s="245"/>
      <c r="J51" s="245"/>
      <c r="K51" s="245"/>
      <c r="L51" s="245"/>
      <c r="M51" s="245"/>
      <c r="N51" s="245"/>
      <c r="O51" s="245"/>
    </row>
    <row r="52" spans="2:41" ht="5.25" customHeight="1">
      <c r="B52" s="246"/>
      <c r="C52" s="246"/>
      <c r="D52" s="246"/>
      <c r="E52" s="246"/>
      <c r="F52" s="246"/>
      <c r="G52" s="246"/>
      <c r="H52" s="246"/>
      <c r="I52" s="246"/>
      <c r="J52" s="246"/>
      <c r="K52" s="246"/>
      <c r="L52" s="246"/>
      <c r="M52" s="246"/>
      <c r="N52" s="246"/>
      <c r="O52" s="246"/>
    </row>
    <row r="53" spans="2:41" ht="15.75">
      <c r="B53" s="247" t="s">
        <v>309</v>
      </c>
      <c r="C53" s="247"/>
      <c r="D53" s="247"/>
      <c r="E53" s="247"/>
      <c r="F53" s="247"/>
      <c r="G53" s="247"/>
      <c r="H53" s="247"/>
      <c r="I53" s="247"/>
      <c r="J53" s="247"/>
      <c r="K53" s="247"/>
      <c r="L53" s="247"/>
      <c r="M53" s="247"/>
      <c r="N53" s="247"/>
      <c r="O53" s="247"/>
    </row>
    <row r="54" spans="2:41" ht="164.25" customHeight="1">
      <c r="B54" s="240" t="s">
        <v>328</v>
      </c>
      <c r="C54" s="240"/>
      <c r="D54" s="240"/>
      <c r="E54" s="240"/>
      <c r="F54" s="240"/>
      <c r="G54" s="240"/>
      <c r="H54" s="240"/>
      <c r="I54" s="240"/>
      <c r="J54" s="240"/>
      <c r="K54" s="240"/>
      <c r="L54" s="240"/>
      <c r="M54" s="240"/>
      <c r="N54" s="240"/>
      <c r="O54" s="240"/>
      <c r="P54" s="104"/>
      <c r="Q54" s="104"/>
      <c r="R54" s="104"/>
      <c r="S54" s="104"/>
      <c r="T54" s="104"/>
      <c r="U54" s="104"/>
      <c r="V54" s="104"/>
      <c r="W54" s="104"/>
      <c r="X54" s="104"/>
      <c r="Y54" s="104"/>
      <c r="Z54" s="104"/>
      <c r="AA54" s="104"/>
      <c r="AB54" s="104"/>
      <c r="AC54" s="104"/>
      <c r="AD54" s="104"/>
      <c r="AE54" s="104"/>
      <c r="AF54" s="104"/>
      <c r="AG54" s="104"/>
      <c r="AH54" s="104"/>
      <c r="AI54" s="104"/>
      <c r="AJ54" s="104"/>
      <c r="AK54" s="104"/>
      <c r="AL54" s="104"/>
      <c r="AM54" s="104"/>
      <c r="AN54" s="104"/>
      <c r="AO54" s="104"/>
    </row>
    <row r="55" spans="2:41">
      <c r="B55" s="248" t="s">
        <v>310</v>
      </c>
      <c r="C55" s="248"/>
      <c r="D55" s="248"/>
      <c r="E55" s="248"/>
      <c r="F55" s="248"/>
      <c r="G55" s="248"/>
      <c r="H55" s="248"/>
      <c r="I55" s="248"/>
      <c r="J55" s="248"/>
      <c r="K55" s="248"/>
      <c r="L55" s="248"/>
      <c r="M55" s="248"/>
      <c r="N55" s="248"/>
      <c r="O55" s="248"/>
      <c r="P55" s="105"/>
      <c r="Q55" s="105"/>
      <c r="R55" s="105"/>
      <c r="S55" s="105"/>
      <c r="T55" s="105"/>
      <c r="U55" s="105"/>
      <c r="V55" s="105"/>
      <c r="W55" s="105"/>
      <c r="X55" s="105"/>
      <c r="Y55" s="105"/>
      <c r="Z55" s="105"/>
      <c r="AA55" s="105"/>
      <c r="AB55" s="105"/>
      <c r="AC55" s="105"/>
      <c r="AD55" s="105"/>
      <c r="AE55" s="105"/>
      <c r="AF55" s="105"/>
      <c r="AG55" s="105"/>
      <c r="AH55" s="105"/>
      <c r="AI55" s="105"/>
      <c r="AJ55" s="105"/>
      <c r="AK55" s="105"/>
      <c r="AL55" s="105"/>
      <c r="AM55" s="105"/>
      <c r="AN55" s="105"/>
      <c r="AO55" s="105"/>
    </row>
    <row r="56" spans="2:41" ht="39" customHeight="1">
      <c r="B56" s="240" t="s">
        <v>311</v>
      </c>
      <c r="C56" s="240"/>
      <c r="D56" s="240"/>
      <c r="E56" s="240"/>
      <c r="F56" s="240"/>
      <c r="G56" s="240"/>
      <c r="H56" s="240"/>
      <c r="I56" s="240"/>
      <c r="J56" s="240"/>
      <c r="K56" s="240"/>
      <c r="L56" s="240"/>
      <c r="M56" s="240"/>
      <c r="N56" s="240"/>
      <c r="O56" s="240"/>
      <c r="P56" s="104"/>
      <c r="Q56" s="104"/>
      <c r="R56" s="104"/>
      <c r="S56" s="104"/>
      <c r="T56" s="104"/>
      <c r="U56" s="104"/>
      <c r="V56" s="104"/>
      <c r="W56" s="104"/>
      <c r="X56" s="104"/>
      <c r="Y56" s="104"/>
      <c r="Z56" s="104"/>
      <c r="AA56" s="104"/>
      <c r="AB56" s="104"/>
      <c r="AC56" s="104"/>
      <c r="AD56" s="104"/>
      <c r="AE56" s="104"/>
      <c r="AF56" s="104"/>
      <c r="AG56" s="104"/>
      <c r="AH56" s="104"/>
      <c r="AI56" s="104"/>
      <c r="AJ56" s="104"/>
      <c r="AK56" s="104"/>
      <c r="AL56" s="104"/>
      <c r="AM56" s="104"/>
      <c r="AN56" s="104"/>
      <c r="AO56" s="104"/>
    </row>
    <row r="57" spans="2:41" ht="41.25" customHeight="1">
      <c r="B57" s="240" t="s">
        <v>312</v>
      </c>
      <c r="C57" s="240"/>
      <c r="D57" s="240"/>
      <c r="E57" s="240"/>
      <c r="F57" s="240"/>
      <c r="G57" s="240"/>
      <c r="H57" s="240"/>
      <c r="I57" s="240"/>
      <c r="J57" s="240"/>
      <c r="K57" s="240"/>
      <c r="L57" s="240"/>
      <c r="M57" s="240"/>
      <c r="N57" s="240"/>
      <c r="O57" s="240"/>
      <c r="P57" s="104"/>
      <c r="Q57" s="104"/>
      <c r="R57" s="104"/>
      <c r="S57" s="104"/>
      <c r="T57" s="104"/>
      <c r="U57" s="104"/>
      <c r="V57" s="104"/>
      <c r="W57" s="104"/>
      <c r="X57" s="104"/>
      <c r="Y57" s="104"/>
      <c r="Z57" s="104"/>
      <c r="AA57" s="104"/>
      <c r="AB57" s="104"/>
      <c r="AC57" s="104"/>
      <c r="AD57" s="104"/>
      <c r="AE57" s="104"/>
      <c r="AF57" s="104"/>
      <c r="AG57" s="104"/>
      <c r="AH57" s="104"/>
      <c r="AI57" s="104"/>
      <c r="AJ57" s="104"/>
      <c r="AK57" s="104"/>
      <c r="AL57" s="104"/>
      <c r="AM57" s="104"/>
      <c r="AN57" s="104"/>
      <c r="AO57" s="104"/>
    </row>
    <row r="58" spans="2:41" ht="60" customHeight="1">
      <c r="B58" s="240" t="s">
        <v>313</v>
      </c>
      <c r="C58" s="240"/>
      <c r="D58" s="240"/>
      <c r="E58" s="240"/>
      <c r="F58" s="240"/>
      <c r="G58" s="240"/>
      <c r="H58" s="240"/>
      <c r="I58" s="240"/>
      <c r="J58" s="240"/>
      <c r="K58" s="240"/>
      <c r="L58" s="240"/>
      <c r="M58" s="240"/>
      <c r="N58" s="240"/>
      <c r="O58" s="240"/>
      <c r="P58" s="104"/>
      <c r="Q58" s="104"/>
      <c r="R58" s="104"/>
      <c r="S58" s="104"/>
      <c r="T58" s="104"/>
      <c r="U58" s="104"/>
      <c r="V58" s="104"/>
      <c r="W58" s="104"/>
      <c r="X58" s="104"/>
      <c r="Y58" s="104"/>
      <c r="Z58" s="104"/>
      <c r="AA58" s="104"/>
      <c r="AB58" s="104"/>
      <c r="AC58" s="104"/>
      <c r="AD58" s="104"/>
      <c r="AE58" s="104"/>
      <c r="AF58" s="104"/>
      <c r="AG58" s="104"/>
      <c r="AH58" s="104"/>
      <c r="AI58" s="104"/>
      <c r="AJ58" s="104"/>
      <c r="AK58" s="104"/>
      <c r="AL58" s="104"/>
      <c r="AM58" s="104"/>
      <c r="AN58" s="104"/>
      <c r="AO58" s="104"/>
    </row>
    <row r="59" spans="2:41" ht="63" customHeight="1">
      <c r="B59" s="240" t="s">
        <v>329</v>
      </c>
      <c r="C59" s="240"/>
      <c r="D59" s="240"/>
      <c r="E59" s="240"/>
      <c r="F59" s="240"/>
      <c r="G59" s="240"/>
      <c r="H59" s="240"/>
      <c r="I59" s="240"/>
      <c r="J59" s="240"/>
      <c r="K59" s="240"/>
      <c r="L59" s="240"/>
      <c r="M59" s="240"/>
      <c r="N59" s="240"/>
      <c r="O59" s="240"/>
      <c r="P59" s="104"/>
      <c r="Q59" s="104"/>
      <c r="R59" s="104"/>
      <c r="S59" s="104"/>
      <c r="T59" s="104"/>
      <c r="U59" s="104"/>
      <c r="V59" s="104"/>
      <c r="W59" s="104"/>
      <c r="X59" s="104"/>
      <c r="Y59" s="104"/>
      <c r="Z59" s="104"/>
      <c r="AA59" s="104"/>
      <c r="AB59" s="104"/>
      <c r="AC59" s="104"/>
      <c r="AD59" s="104"/>
      <c r="AE59" s="104"/>
      <c r="AF59" s="104"/>
      <c r="AG59" s="104"/>
      <c r="AH59" s="104"/>
      <c r="AI59" s="104"/>
      <c r="AJ59" s="104"/>
      <c r="AK59" s="104"/>
      <c r="AL59" s="104"/>
      <c r="AM59" s="104"/>
      <c r="AN59" s="104"/>
      <c r="AO59" s="104"/>
    </row>
    <row r="60" spans="2:41" ht="69.75" customHeight="1">
      <c r="B60" s="240" t="s">
        <v>314</v>
      </c>
      <c r="C60" s="240"/>
      <c r="D60" s="240"/>
      <c r="E60" s="240"/>
      <c r="F60" s="240"/>
      <c r="G60" s="240"/>
      <c r="H60" s="240"/>
      <c r="I60" s="240"/>
      <c r="J60" s="240"/>
      <c r="K60" s="240"/>
      <c r="L60" s="240"/>
      <c r="M60" s="240"/>
      <c r="N60" s="240"/>
      <c r="O60" s="240"/>
      <c r="P60" s="104"/>
      <c r="Q60" s="104"/>
      <c r="R60" s="104"/>
      <c r="S60" s="104"/>
      <c r="T60" s="104"/>
      <c r="U60" s="104"/>
      <c r="V60" s="104"/>
      <c r="W60" s="104"/>
      <c r="X60" s="104"/>
      <c r="Y60" s="104"/>
      <c r="Z60" s="104"/>
      <c r="AA60" s="104"/>
      <c r="AB60" s="104"/>
      <c r="AC60" s="104"/>
      <c r="AD60" s="104"/>
      <c r="AE60" s="104"/>
      <c r="AF60" s="104"/>
      <c r="AG60" s="104"/>
      <c r="AH60" s="104"/>
      <c r="AI60" s="104"/>
      <c r="AJ60" s="104"/>
      <c r="AK60" s="104"/>
      <c r="AL60" s="104"/>
      <c r="AM60" s="104"/>
      <c r="AN60" s="104"/>
      <c r="AO60" s="104"/>
    </row>
    <row r="61" spans="2:41" ht="48.75" customHeight="1">
      <c r="B61" s="240" t="s">
        <v>315</v>
      </c>
      <c r="C61" s="240"/>
      <c r="D61" s="240"/>
      <c r="E61" s="240"/>
      <c r="F61" s="240"/>
      <c r="G61" s="240"/>
      <c r="H61" s="240"/>
      <c r="I61" s="240"/>
      <c r="J61" s="240"/>
      <c r="K61" s="240"/>
      <c r="L61" s="240"/>
      <c r="M61" s="240"/>
      <c r="N61" s="240"/>
      <c r="O61" s="240"/>
      <c r="P61" s="104"/>
      <c r="Q61" s="104"/>
      <c r="R61" s="104"/>
      <c r="S61" s="104"/>
      <c r="T61" s="104"/>
      <c r="U61" s="104"/>
      <c r="V61" s="104"/>
      <c r="W61" s="104"/>
      <c r="X61" s="104"/>
      <c r="Y61" s="104"/>
      <c r="Z61" s="104"/>
      <c r="AA61" s="104"/>
      <c r="AB61" s="104"/>
      <c r="AC61" s="104"/>
      <c r="AD61" s="104"/>
      <c r="AE61" s="104"/>
      <c r="AF61" s="104"/>
      <c r="AG61" s="104"/>
      <c r="AH61" s="104"/>
      <c r="AI61" s="104"/>
      <c r="AJ61" s="104"/>
      <c r="AK61" s="104"/>
      <c r="AL61" s="104"/>
      <c r="AM61" s="104"/>
      <c r="AN61" s="104"/>
      <c r="AO61" s="104"/>
    </row>
    <row r="62" spans="2:41" ht="24.75" customHeight="1">
      <c r="B62" s="240" t="s">
        <v>316</v>
      </c>
      <c r="C62" s="240"/>
      <c r="D62" s="240"/>
      <c r="E62" s="240"/>
      <c r="F62" s="240"/>
      <c r="G62" s="240"/>
      <c r="H62" s="240"/>
      <c r="I62" s="240"/>
      <c r="J62" s="240"/>
      <c r="K62" s="240"/>
      <c r="L62" s="240"/>
      <c r="M62" s="240"/>
      <c r="N62" s="240"/>
      <c r="O62" s="240"/>
      <c r="P62" s="104"/>
      <c r="Q62" s="104"/>
      <c r="R62" s="104"/>
      <c r="S62" s="104"/>
      <c r="T62" s="104"/>
      <c r="U62" s="104"/>
      <c r="V62" s="104"/>
      <c r="W62" s="104"/>
      <c r="X62" s="104"/>
      <c r="Y62" s="104"/>
      <c r="Z62" s="104"/>
      <c r="AA62" s="104"/>
      <c r="AB62" s="104"/>
      <c r="AC62" s="104"/>
      <c r="AD62" s="104"/>
      <c r="AE62" s="104"/>
      <c r="AF62" s="104"/>
      <c r="AG62" s="104"/>
      <c r="AH62" s="104"/>
      <c r="AI62" s="104"/>
      <c r="AJ62" s="104"/>
      <c r="AK62" s="104"/>
      <c r="AL62" s="104"/>
      <c r="AM62" s="104"/>
      <c r="AN62" s="104"/>
      <c r="AO62" s="104"/>
    </row>
    <row r="63" spans="2:41" ht="5.25" customHeight="1" thickBot="1">
      <c r="B63" s="244"/>
      <c r="C63" s="244"/>
      <c r="D63" s="244"/>
      <c r="E63" s="244"/>
      <c r="F63" s="244"/>
      <c r="G63" s="244"/>
      <c r="H63" s="244"/>
      <c r="I63" s="244"/>
      <c r="J63" s="244"/>
      <c r="K63" s="244"/>
      <c r="L63" s="244"/>
      <c r="M63" s="244"/>
      <c r="N63" s="244"/>
      <c r="O63" s="244"/>
      <c r="P63" s="105"/>
      <c r="Q63" s="105"/>
      <c r="R63" s="105"/>
      <c r="S63" s="105"/>
      <c r="T63" s="105"/>
      <c r="U63" s="105"/>
      <c r="V63" s="105"/>
      <c r="W63" s="105"/>
      <c r="X63" s="105"/>
      <c r="Y63" s="105"/>
      <c r="Z63" s="105"/>
      <c r="AA63" s="105"/>
      <c r="AB63" s="105"/>
      <c r="AC63" s="105"/>
      <c r="AD63" s="105"/>
      <c r="AE63" s="105"/>
      <c r="AF63" s="105"/>
      <c r="AG63" s="105"/>
      <c r="AH63" s="105"/>
      <c r="AI63" s="105"/>
      <c r="AJ63" s="105"/>
      <c r="AK63" s="105"/>
      <c r="AL63" s="105"/>
      <c r="AM63" s="105"/>
      <c r="AN63" s="105"/>
      <c r="AO63" s="105"/>
    </row>
    <row r="64" spans="2:41" ht="41.25" customHeight="1">
      <c r="B64" s="221" t="s">
        <v>330</v>
      </c>
      <c r="C64" s="221"/>
      <c r="D64" s="221"/>
      <c r="E64" s="221"/>
      <c r="F64" s="221"/>
      <c r="G64" s="221"/>
      <c r="H64" s="221"/>
      <c r="I64" s="221"/>
      <c r="J64" s="221"/>
      <c r="K64" s="221"/>
      <c r="L64" s="221"/>
      <c r="M64" s="221"/>
      <c r="N64" s="222" t="s">
        <v>331</v>
      </c>
      <c r="O64" s="222"/>
      <c r="P64" s="104"/>
      <c r="Q64" s="104"/>
      <c r="R64" s="104"/>
      <c r="S64" s="104"/>
      <c r="T64" s="104"/>
      <c r="U64" s="104"/>
      <c r="V64" s="104"/>
      <c r="W64" s="104"/>
      <c r="X64" s="104"/>
      <c r="Y64" s="104"/>
      <c r="Z64" s="104"/>
      <c r="AA64" s="104"/>
      <c r="AB64" s="104"/>
      <c r="AC64" s="104"/>
      <c r="AD64" s="104"/>
      <c r="AE64" s="104"/>
      <c r="AF64" s="104"/>
      <c r="AG64" s="104"/>
      <c r="AH64" s="104"/>
      <c r="AI64" s="104"/>
      <c r="AJ64" s="104"/>
      <c r="AK64" s="104"/>
      <c r="AL64" s="104"/>
      <c r="AM64" s="104"/>
      <c r="AN64" s="104"/>
      <c r="AO64" s="104"/>
    </row>
    <row r="66" spans="2:15" ht="15.75">
      <c r="B66" s="120"/>
      <c r="C66" s="120"/>
      <c r="D66" s="120"/>
      <c r="E66" s="120"/>
      <c r="F66" s="120"/>
      <c r="G66" s="120"/>
      <c r="H66" s="120"/>
      <c r="I66" s="120"/>
      <c r="J66" s="120"/>
      <c r="K66" s="120"/>
      <c r="L66" s="120"/>
      <c r="M66" s="120"/>
      <c r="N66" s="120"/>
      <c r="O66" s="120"/>
    </row>
    <row r="67" spans="2:15" ht="151.5" customHeight="1">
      <c r="B67" s="119"/>
      <c r="C67" s="119"/>
      <c r="D67" s="119"/>
      <c r="E67" s="119"/>
      <c r="F67" s="119"/>
      <c r="G67" s="119"/>
      <c r="H67" s="119"/>
      <c r="I67" s="119"/>
      <c r="J67" s="119"/>
      <c r="K67" s="119"/>
      <c r="L67" s="119"/>
      <c r="M67" s="119"/>
      <c r="N67" s="119"/>
      <c r="O67" s="119"/>
    </row>
    <row r="68" spans="2:15" ht="27" customHeight="1">
      <c r="B68" s="119"/>
      <c r="C68" s="119"/>
      <c r="D68" s="119"/>
      <c r="E68" s="119"/>
      <c r="F68" s="119"/>
      <c r="G68" s="119"/>
      <c r="H68" s="119"/>
      <c r="I68" s="119"/>
      <c r="J68" s="119"/>
      <c r="K68" s="119"/>
      <c r="L68" s="119"/>
      <c r="M68" s="119"/>
      <c r="N68" s="119"/>
      <c r="O68" s="119"/>
    </row>
    <row r="69" spans="2:15" ht="49.5" customHeight="1">
      <c r="B69" s="119"/>
      <c r="C69" s="119"/>
      <c r="D69" s="119"/>
      <c r="E69" s="119"/>
      <c r="F69" s="119"/>
      <c r="G69" s="119"/>
      <c r="H69" s="119"/>
      <c r="I69" s="119"/>
      <c r="J69" s="119"/>
      <c r="K69" s="119"/>
      <c r="L69" s="119"/>
      <c r="M69" s="119"/>
      <c r="N69" s="119"/>
      <c r="O69" s="119"/>
    </row>
    <row r="70" spans="2:15" ht="49.5" customHeight="1">
      <c r="B70" s="119"/>
      <c r="C70" s="119"/>
      <c r="D70" s="119"/>
      <c r="E70" s="119"/>
      <c r="F70" s="119"/>
      <c r="G70" s="119"/>
      <c r="H70" s="119"/>
      <c r="I70" s="119"/>
      <c r="J70" s="119"/>
      <c r="K70" s="119"/>
      <c r="L70" s="119"/>
      <c r="M70" s="119"/>
      <c r="N70" s="119"/>
      <c r="O70" s="119"/>
    </row>
    <row r="71" spans="2:15" ht="36.75" customHeight="1">
      <c r="B71" s="119"/>
      <c r="C71" s="119"/>
      <c r="D71" s="119"/>
      <c r="E71" s="119"/>
      <c r="F71" s="119"/>
      <c r="G71" s="119"/>
      <c r="H71" s="119"/>
      <c r="I71" s="119"/>
      <c r="J71" s="119"/>
      <c r="K71" s="119"/>
      <c r="L71" s="119"/>
      <c r="M71" s="119"/>
      <c r="N71" s="119"/>
      <c r="O71" s="119"/>
    </row>
    <row r="72" spans="2:15" ht="71.25" customHeight="1">
      <c r="B72" s="119"/>
      <c r="C72" s="119"/>
      <c r="D72" s="119"/>
      <c r="E72" s="119"/>
      <c r="F72" s="119"/>
      <c r="G72" s="119"/>
      <c r="H72" s="119"/>
      <c r="I72" s="119"/>
      <c r="J72" s="119"/>
      <c r="K72" s="119"/>
      <c r="L72" s="119"/>
      <c r="M72" s="119"/>
      <c r="N72" s="119"/>
      <c r="O72" s="119"/>
    </row>
    <row r="73" spans="2:15" ht="37.5" customHeight="1">
      <c r="B73" s="119"/>
      <c r="C73" s="119"/>
      <c r="D73" s="119"/>
      <c r="E73" s="119"/>
      <c r="F73" s="119"/>
      <c r="G73" s="119"/>
      <c r="H73" s="119"/>
      <c r="I73" s="119"/>
      <c r="J73" s="119"/>
      <c r="K73" s="119"/>
      <c r="L73" s="119"/>
      <c r="M73" s="119"/>
      <c r="N73" s="119"/>
      <c r="O73" s="119"/>
    </row>
    <row r="74" spans="2:15" ht="60" customHeight="1">
      <c r="B74" s="119"/>
      <c r="C74" s="119"/>
      <c r="D74" s="119"/>
      <c r="E74" s="119"/>
      <c r="F74" s="119"/>
      <c r="G74" s="119"/>
      <c r="H74" s="119"/>
      <c r="I74" s="119"/>
      <c r="J74" s="119"/>
      <c r="K74" s="119"/>
      <c r="L74" s="119"/>
      <c r="M74" s="119"/>
      <c r="N74" s="119"/>
      <c r="O74" s="119"/>
    </row>
    <row r="75" spans="2:15" ht="27" customHeight="1">
      <c r="B75" s="119"/>
      <c r="C75" s="119"/>
      <c r="D75" s="119"/>
      <c r="E75" s="119"/>
      <c r="F75" s="119"/>
      <c r="G75" s="119"/>
      <c r="H75" s="119"/>
      <c r="I75" s="119"/>
      <c r="J75" s="119"/>
      <c r="K75" s="119"/>
      <c r="L75" s="119"/>
      <c r="M75" s="119"/>
      <c r="N75" s="119"/>
      <c r="O75" s="119"/>
    </row>
    <row r="76" spans="2:15" ht="36" customHeight="1">
      <c r="B76" s="119"/>
      <c r="C76" s="119"/>
      <c r="D76" s="119"/>
      <c r="E76" s="119"/>
      <c r="F76" s="119"/>
      <c r="G76" s="119"/>
      <c r="H76" s="119"/>
      <c r="I76" s="119"/>
      <c r="J76" s="119"/>
      <c r="K76" s="119"/>
      <c r="L76" s="119"/>
      <c r="M76" s="119"/>
      <c r="N76" s="119"/>
      <c r="O76" s="119"/>
    </row>
    <row r="77" spans="2:15" ht="27.75" customHeight="1">
      <c r="B77" s="119"/>
      <c r="C77" s="119"/>
      <c r="D77" s="119"/>
      <c r="E77" s="119"/>
      <c r="F77" s="119"/>
      <c r="G77" s="119"/>
      <c r="H77" s="119"/>
      <c r="I77" s="119"/>
      <c r="J77" s="119"/>
      <c r="K77" s="119"/>
      <c r="L77" s="119"/>
      <c r="M77" s="119"/>
      <c r="N77" s="119"/>
      <c r="O77" s="119"/>
    </row>
    <row r="78" spans="2:15" ht="72.75" customHeight="1">
      <c r="B78" s="119"/>
      <c r="C78" s="119"/>
      <c r="D78" s="119"/>
      <c r="E78" s="119"/>
      <c r="F78" s="119"/>
      <c r="G78" s="119"/>
      <c r="H78" s="119"/>
      <c r="I78" s="119"/>
      <c r="J78" s="119"/>
      <c r="K78" s="119"/>
      <c r="L78" s="119"/>
      <c r="M78" s="119"/>
      <c r="N78" s="119"/>
      <c r="O78" s="119"/>
    </row>
    <row r="79" spans="2:15" ht="25.5" customHeight="1">
      <c r="B79" s="119"/>
      <c r="C79" s="119"/>
      <c r="D79" s="119"/>
      <c r="E79" s="119"/>
      <c r="F79" s="119"/>
      <c r="G79" s="119"/>
      <c r="H79" s="119"/>
      <c r="I79" s="119"/>
      <c r="J79" s="119"/>
      <c r="K79" s="119"/>
      <c r="L79" s="119"/>
      <c r="M79" s="119"/>
      <c r="N79" s="119"/>
      <c r="O79" s="119"/>
    </row>
    <row r="80" spans="2:15" ht="48" customHeight="1">
      <c r="B80" s="119"/>
      <c r="C80" s="119"/>
      <c r="D80" s="119"/>
      <c r="E80" s="119"/>
      <c r="F80" s="119"/>
      <c r="G80" s="119"/>
      <c r="H80" s="119"/>
      <c r="I80" s="119"/>
      <c r="J80" s="119"/>
      <c r="K80" s="119"/>
      <c r="L80" s="119"/>
      <c r="M80" s="119"/>
      <c r="N80" s="119"/>
      <c r="O80" s="119"/>
    </row>
    <row r="81" spans="2:15" ht="26.25" customHeight="1">
      <c r="B81" s="119"/>
      <c r="C81" s="119"/>
      <c r="D81" s="119"/>
      <c r="E81" s="119"/>
      <c r="F81" s="119"/>
      <c r="G81" s="119"/>
      <c r="H81" s="119"/>
      <c r="I81" s="119"/>
      <c r="J81" s="119"/>
      <c r="K81" s="119"/>
      <c r="L81" s="119"/>
      <c r="M81" s="119"/>
      <c r="N81" s="119"/>
      <c r="O81" s="119"/>
    </row>
    <row r="82" spans="2:15">
      <c r="B82" s="119"/>
      <c r="C82" s="119"/>
      <c r="D82" s="119"/>
      <c r="E82" s="119"/>
      <c r="F82" s="119"/>
      <c r="G82" s="119"/>
      <c r="H82" s="119"/>
      <c r="I82" s="119"/>
      <c r="J82" s="119"/>
      <c r="K82" s="119"/>
      <c r="L82" s="119"/>
      <c r="M82" s="119"/>
      <c r="N82" s="119"/>
      <c r="O82" s="119"/>
    </row>
    <row r="83" spans="2:15">
      <c r="B83" s="121"/>
      <c r="C83" s="121"/>
      <c r="D83" s="121"/>
      <c r="E83" s="121"/>
      <c r="F83" s="121"/>
      <c r="G83" s="121"/>
      <c r="H83" s="121"/>
      <c r="I83" s="121"/>
      <c r="J83" s="121"/>
      <c r="K83" s="121"/>
      <c r="L83" s="121"/>
      <c r="M83" s="121"/>
      <c r="N83" s="121"/>
      <c r="O83" s="121"/>
    </row>
    <row r="84" spans="2:15">
      <c r="B84" s="118"/>
      <c r="C84" s="118"/>
      <c r="D84" s="118"/>
      <c r="E84" s="118"/>
      <c r="F84" s="118"/>
      <c r="G84" s="118"/>
      <c r="H84" s="118"/>
      <c r="I84" s="118"/>
      <c r="J84" s="118"/>
      <c r="K84" s="118"/>
      <c r="L84" s="118"/>
      <c r="M84" s="118"/>
      <c r="N84" s="118"/>
      <c r="O84" s="118"/>
    </row>
  </sheetData>
  <sheetProtection algorithmName="SHA-512" hashValue="Veun7sq+MVEPKHyHQ1kIAtfCTNh5NvXkiqtzDEuSmnDwiMu36PXoe8r9ZXO4T+qIRyaKPORc5TFc/RG7k9vDVw==" saltValue="dOexC65WxYx6YYHoKISg/g==" spinCount="100000" sheet="1" selectLockedCells="1"/>
  <mergeCells count="156">
    <mergeCell ref="L33:O33"/>
    <mergeCell ref="L34:O34"/>
    <mergeCell ref="B63:O63"/>
    <mergeCell ref="B50:O50"/>
    <mergeCell ref="B51:O51"/>
    <mergeCell ref="B52:O52"/>
    <mergeCell ref="B53:O53"/>
    <mergeCell ref="B54:O54"/>
    <mergeCell ref="B55:O55"/>
    <mergeCell ref="B56:O56"/>
    <mergeCell ref="B57:O57"/>
    <mergeCell ref="B58:O58"/>
    <mergeCell ref="B64:M64"/>
    <mergeCell ref="N64:O64"/>
    <mergeCell ref="B37:H37"/>
    <mergeCell ref="I37:O37"/>
    <mergeCell ref="B41:O41"/>
    <mergeCell ref="B45:O45"/>
    <mergeCell ref="B46:O46"/>
    <mergeCell ref="B47:D47"/>
    <mergeCell ref="E47:K47"/>
    <mergeCell ref="M47:O47"/>
    <mergeCell ref="B48:D48"/>
    <mergeCell ref="E48:K48"/>
    <mergeCell ref="M48:O48"/>
    <mergeCell ref="B42:O42"/>
    <mergeCell ref="B43:D43"/>
    <mergeCell ref="E43:K43"/>
    <mergeCell ref="M43:O43"/>
    <mergeCell ref="B44:D44"/>
    <mergeCell ref="E44:K44"/>
    <mergeCell ref="M44:O44"/>
    <mergeCell ref="B59:O59"/>
    <mergeCell ref="B60:O60"/>
    <mergeCell ref="B61:O61"/>
    <mergeCell ref="B62:O62"/>
    <mergeCell ref="B28:M28"/>
    <mergeCell ref="N28:O28"/>
    <mergeCell ref="B29:G29"/>
    <mergeCell ref="L29:M29"/>
    <mergeCell ref="N29:O29"/>
    <mergeCell ref="B30:M30"/>
    <mergeCell ref="N30:O30"/>
    <mergeCell ref="B38:O38"/>
    <mergeCell ref="B39:D39"/>
    <mergeCell ref="L39:N39"/>
    <mergeCell ref="G39:I39"/>
    <mergeCell ref="B31:O31"/>
    <mergeCell ref="H33:I33"/>
    <mergeCell ref="J33:K33"/>
    <mergeCell ref="H34:I34"/>
    <mergeCell ref="B33:G33"/>
    <mergeCell ref="B34:F34"/>
    <mergeCell ref="B35:O35"/>
    <mergeCell ref="B36:H36"/>
    <mergeCell ref="I36:O36"/>
    <mergeCell ref="B32:D32"/>
    <mergeCell ref="L32:M32"/>
    <mergeCell ref="N32:O32"/>
    <mergeCell ref="E32:K32"/>
    <mergeCell ref="B27:G27"/>
    <mergeCell ref="L27:M27"/>
    <mergeCell ref="N27:O27"/>
    <mergeCell ref="B23:G23"/>
    <mergeCell ref="L23:M23"/>
    <mergeCell ref="N23:O23"/>
    <mergeCell ref="B26:G26"/>
    <mergeCell ref="L26:M26"/>
    <mergeCell ref="N26:O26"/>
    <mergeCell ref="B24:G24"/>
    <mergeCell ref="L24:M24"/>
    <mergeCell ref="N24:O24"/>
    <mergeCell ref="L25:M25"/>
    <mergeCell ref="N25:O25"/>
    <mergeCell ref="B21:O21"/>
    <mergeCell ref="B22:G22"/>
    <mergeCell ref="H22:I22"/>
    <mergeCell ref="J22:K22"/>
    <mergeCell ref="L22:M22"/>
    <mergeCell ref="N22:O22"/>
    <mergeCell ref="B19:D19"/>
    <mergeCell ref="E19:H19"/>
    <mergeCell ref="J19:K19"/>
    <mergeCell ref="B20:D20"/>
    <mergeCell ref="E20:H20"/>
    <mergeCell ref="J20:O20"/>
    <mergeCell ref="B17:O17"/>
    <mergeCell ref="B18:D18"/>
    <mergeCell ref="E18:H18"/>
    <mergeCell ref="I18:K18"/>
    <mergeCell ref="L18:O18"/>
    <mergeCell ref="B14:D14"/>
    <mergeCell ref="E14:H14"/>
    <mergeCell ref="I14:K14"/>
    <mergeCell ref="L14:O14"/>
    <mergeCell ref="B15:D15"/>
    <mergeCell ref="E15:H15"/>
    <mergeCell ref="I15:K15"/>
    <mergeCell ref="M15:N15"/>
    <mergeCell ref="B11:D11"/>
    <mergeCell ref="E11:H11"/>
    <mergeCell ref="J11:K11"/>
    <mergeCell ref="B16:D16"/>
    <mergeCell ref="E16:H16"/>
    <mergeCell ref="I16:K16"/>
    <mergeCell ref="M16:N16"/>
    <mergeCell ref="B12:D12"/>
    <mergeCell ref="E12:H12"/>
    <mergeCell ref="I12:M12"/>
    <mergeCell ref="N12:O12"/>
    <mergeCell ref="B13:D13"/>
    <mergeCell ref="I13:J13"/>
    <mergeCell ref="L13:M13"/>
    <mergeCell ref="N13:O13"/>
    <mergeCell ref="E13:H13"/>
    <mergeCell ref="B1:O1"/>
    <mergeCell ref="B2:O2"/>
    <mergeCell ref="B3:O3"/>
    <mergeCell ref="B4:C4"/>
    <mergeCell ref="D4:F4"/>
    <mergeCell ref="G4:H4"/>
    <mergeCell ref="I4:K4"/>
    <mergeCell ref="M4:O4"/>
    <mergeCell ref="B10:H10"/>
    <mergeCell ref="I10:O10"/>
    <mergeCell ref="B8:D8"/>
    <mergeCell ref="E8:H8"/>
    <mergeCell ref="J8:O8"/>
    <mergeCell ref="B9:D9"/>
    <mergeCell ref="E9:H9"/>
    <mergeCell ref="J9:O9"/>
    <mergeCell ref="B5:O5"/>
    <mergeCell ref="B6:D6"/>
    <mergeCell ref="E6:O6"/>
    <mergeCell ref="B7:D7"/>
    <mergeCell ref="E7:H7"/>
    <mergeCell ref="J7:K7"/>
    <mergeCell ref="B66:O66"/>
    <mergeCell ref="B67:O67"/>
    <mergeCell ref="B68:O68"/>
    <mergeCell ref="B69:O69"/>
    <mergeCell ref="B70:O70"/>
    <mergeCell ref="B80:O80"/>
    <mergeCell ref="B81:O81"/>
    <mergeCell ref="B82:O82"/>
    <mergeCell ref="B83:O83"/>
    <mergeCell ref="B84:O84"/>
    <mergeCell ref="B71:O71"/>
    <mergeCell ref="B72:O72"/>
    <mergeCell ref="B73:O73"/>
    <mergeCell ref="B74:O74"/>
    <mergeCell ref="B75:O75"/>
    <mergeCell ref="B76:O76"/>
    <mergeCell ref="B77:O77"/>
    <mergeCell ref="B78:O78"/>
    <mergeCell ref="B79:O79"/>
  </mergeCells>
  <conditionalFormatting sqref="G34:H34">
    <cfRule type="containsBlanks" dxfId="7" priority="8">
      <formula>LEN(TRIM(G34))=0</formula>
    </cfRule>
  </conditionalFormatting>
  <conditionalFormatting sqref="J29">
    <cfRule type="cellIs" dxfId="6" priority="13" operator="equal">
      <formula>$N$6</formula>
    </cfRule>
  </conditionalFormatting>
  <conditionalFormatting sqref="J34">
    <cfRule type="containsBlanks" dxfId="5" priority="11">
      <formula>LEN(TRIM(J34))=0</formula>
    </cfRule>
  </conditionalFormatting>
  <conditionalFormatting sqref="L34">
    <cfRule type="containsBlanks" dxfId="4" priority="10">
      <formula>LEN(TRIM(L34))=0</formula>
    </cfRule>
  </conditionalFormatting>
  <conditionalFormatting sqref="M4 J23:J25 E39 J39 O39">
    <cfRule type="containsBlanks" dxfId="3" priority="12">
      <formula>LEN(TRIM(E4))=0</formula>
    </cfRule>
  </conditionalFormatting>
  <pageMargins left="0.7" right="0.7" top="0.75" bottom="0.75" header="0.3" footer="0.3"/>
  <pageSetup scale="69" fitToHeight="0" orientation="portrait" r:id="rId1"/>
  <rowBreaks count="2" manualBreakCount="2">
    <brk id="48" max="16383" man="1"/>
    <brk id="64" max="16383" man="1"/>
  </rowBreaks>
  <ignoredErrors>
    <ignoredError sqref="N28" unlockedFormula="1"/>
  </ignoredErrors>
  <drawing r:id="rId2"/>
  <extLst>
    <ext xmlns:x14="http://schemas.microsoft.com/office/spreadsheetml/2009/9/main" uri="{CCE6A557-97BC-4b89-ADB6-D9C93CAAB3DF}">
      <x14:dataValidations xmlns:xm="http://schemas.microsoft.com/office/excel/2006/main" count="8">
        <x14:dataValidation type="list" allowBlank="1" showInputMessage="1" showErrorMessage="1" xr:uid="{76FE4AD6-E719-4702-BC4E-5B754C9798F9}">
          <x14:formula1>
            <xm:f>Lists!$B$3:$B$7</xm:f>
          </x14:formula1>
          <xm:sqref>N13:O13</xm:sqref>
        </x14:dataValidation>
        <x14:dataValidation type="list" allowBlank="1" showInputMessage="1" showErrorMessage="1" xr:uid="{DC41970D-158D-46A0-B275-374C65F0F0B6}">
          <x14:formula1>
            <xm:f>Lists!$B$10:$B$13</xm:f>
          </x14:formula1>
          <xm:sqref>E14:H14</xm:sqref>
        </x14:dataValidation>
        <x14:dataValidation type="list" allowBlank="1" showInputMessage="1" showErrorMessage="1" xr:uid="{823F1C63-87BB-427E-91D0-2364ABB3D797}">
          <x14:formula1>
            <xm:f>Lists!$B$37:$B$39</xm:f>
          </x14:formula1>
          <xm:sqref>L14:O14</xm:sqref>
        </x14:dataValidation>
        <x14:dataValidation type="list" allowBlank="1" showInputMessage="1" showErrorMessage="1" xr:uid="{27E29108-BBAF-4655-9CC6-255CB18683D6}">
          <x14:formula1>
            <xm:f>Lists!$B$26:$B$34</xm:f>
          </x14:formula1>
          <xm:sqref>E16:H16</xm:sqref>
        </x14:dataValidation>
        <x14:dataValidation type="list" allowBlank="1" showInputMessage="1" showErrorMessage="1" xr:uid="{F4921DE2-35B5-4351-9463-CC53BEA7BE6F}">
          <x14:formula1>
            <xm:f>Lists!$B$16:$B$23</xm:f>
          </x14:formula1>
          <xm:sqref>E15:H15</xm:sqref>
        </x14:dataValidation>
        <x14:dataValidation type="list" allowBlank="1" showInputMessage="1" showErrorMessage="1" xr:uid="{AFEA84CB-A991-4B8C-A479-507FCE752001}">
          <x14:formula1>
            <xm:f>Lists!$D$8:$D$10</xm:f>
          </x14:formula1>
          <xm:sqref>G34</xm:sqref>
        </x14:dataValidation>
        <x14:dataValidation type="list" allowBlank="1" showInputMessage="1" showErrorMessage="1" xr:uid="{C38C293E-1277-44D0-9760-579C53873BE6}">
          <x14:formula1>
            <xm:f>Lists!$D$17:$D$21</xm:f>
          </x14:formula1>
          <xm:sqref>M4:O4</xm:sqref>
        </x14:dataValidation>
        <x14:dataValidation type="list" allowBlank="1" showInputMessage="1" showErrorMessage="1" xr:uid="{1ABBE795-1183-4CFF-8C72-C039BD43C501}">
          <x14:formula1>
            <xm:f>Lists!$H$22:$H$23</xm:f>
          </x14:formula1>
          <xm:sqref>L34:O34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6DB63-7C0E-479F-B9F0-C47ACD9CD60C}">
  <sheetPr>
    <pageSetUpPr fitToPage="1"/>
  </sheetPr>
  <dimension ref="B1:W46"/>
  <sheetViews>
    <sheetView showGridLines="0" zoomScale="80" zoomScaleNormal="80" workbookViewId="0">
      <selection activeCell="C20" sqref="C20:D20"/>
    </sheetView>
  </sheetViews>
  <sheetFormatPr defaultColWidth="9.140625" defaultRowHeight="15"/>
  <cols>
    <col min="1" max="1" width="5.7109375" style="20" customWidth="1"/>
    <col min="2" max="21" width="9.140625" style="20"/>
    <col min="22" max="22" width="9.85546875" style="20" bestFit="1" customWidth="1"/>
    <col min="23" max="23" width="9.140625" style="20"/>
    <col min="24" max="24" width="5.7109375" style="20" customWidth="1"/>
    <col min="25" max="16384" width="9.140625" style="20"/>
  </cols>
  <sheetData>
    <row r="1" spans="2:23" ht="53.25" customHeight="1">
      <c r="B1" s="254" t="s">
        <v>286</v>
      </c>
      <c r="C1" s="255"/>
      <c r="D1" s="255"/>
      <c r="E1" s="255"/>
      <c r="F1" s="255"/>
      <c r="G1" s="255"/>
      <c r="H1" s="255"/>
      <c r="I1" s="255"/>
      <c r="J1" s="255"/>
      <c r="K1" s="255"/>
      <c r="L1" s="255"/>
      <c r="M1" s="255"/>
      <c r="N1" s="255"/>
      <c r="O1" s="255"/>
      <c r="P1" s="255"/>
      <c r="Q1" s="255"/>
      <c r="R1" s="255"/>
      <c r="S1" s="255"/>
      <c r="T1" s="255"/>
      <c r="U1" s="255"/>
      <c r="V1" s="255"/>
      <c r="W1" s="256"/>
    </row>
    <row r="2" spans="2:23" ht="19.5" customHeight="1">
      <c r="B2" s="257" t="s">
        <v>266</v>
      </c>
      <c r="C2" s="258"/>
      <c r="D2" s="258"/>
      <c r="E2" s="258"/>
      <c r="F2" s="258"/>
      <c r="G2" s="259" t="str">
        <f>IF(ISBLANK('HVAC Workbook'!D4),"",'HVAC Workbook'!D4)</f>
        <v/>
      </c>
      <c r="H2" s="259"/>
      <c r="I2" s="259"/>
      <c r="J2" s="259"/>
      <c r="K2" s="260"/>
      <c r="L2" s="261" t="s">
        <v>2</v>
      </c>
      <c r="M2" s="258"/>
      <c r="N2" s="258"/>
      <c r="O2" s="258"/>
      <c r="P2" s="258"/>
      <c r="Q2" s="258"/>
      <c r="R2" s="259" t="str">
        <f>IF(ISBLANK('HVAC Workbook'!I4),"",'HVAC Workbook'!I4)</f>
        <v/>
      </c>
      <c r="S2" s="259"/>
      <c r="T2" s="259"/>
      <c r="U2" s="259"/>
      <c r="V2" s="259"/>
      <c r="W2" s="262"/>
    </row>
    <row r="3" spans="2:23" ht="19.5" customHeight="1">
      <c r="B3" s="263" t="s">
        <v>128</v>
      </c>
      <c r="C3" s="264"/>
      <c r="D3" s="264"/>
      <c r="E3" s="264"/>
      <c r="F3" s="264"/>
      <c r="G3" s="264"/>
      <c r="H3" s="264"/>
      <c r="I3" s="264"/>
      <c r="J3" s="264"/>
      <c r="K3" s="265"/>
      <c r="L3" s="266" t="s">
        <v>129</v>
      </c>
      <c r="M3" s="267"/>
      <c r="N3" s="267"/>
      <c r="O3" s="267"/>
      <c r="P3" s="267"/>
      <c r="Q3" s="267"/>
      <c r="R3" s="267"/>
      <c r="S3" s="267"/>
      <c r="T3" s="267"/>
      <c r="U3" s="267"/>
      <c r="V3" s="267"/>
      <c r="W3" s="268"/>
    </row>
    <row r="4" spans="2:23" ht="30">
      <c r="B4" s="21"/>
      <c r="C4" s="270" t="s">
        <v>130</v>
      </c>
      <c r="D4" s="270"/>
      <c r="E4" s="22" t="s">
        <v>131</v>
      </c>
      <c r="F4" s="269" t="s">
        <v>132</v>
      </c>
      <c r="G4" s="269"/>
      <c r="H4" s="269" t="s">
        <v>133</v>
      </c>
      <c r="I4" s="269"/>
      <c r="J4" s="269" t="s">
        <v>134</v>
      </c>
      <c r="K4" s="269"/>
      <c r="L4" s="270" t="s">
        <v>135</v>
      </c>
      <c r="M4" s="270"/>
      <c r="N4" s="23" t="s">
        <v>272</v>
      </c>
      <c r="O4" s="269" t="s">
        <v>136</v>
      </c>
      <c r="P4" s="269"/>
      <c r="Q4" s="23" t="s">
        <v>273</v>
      </c>
      <c r="R4" s="269" t="s">
        <v>137</v>
      </c>
      <c r="S4" s="269"/>
      <c r="T4" s="23" t="s">
        <v>274</v>
      </c>
      <c r="U4" s="22" t="s">
        <v>138</v>
      </c>
      <c r="V4" s="270" t="s">
        <v>139</v>
      </c>
      <c r="W4" s="271"/>
    </row>
    <row r="5" spans="2:23" ht="19.5" customHeight="1">
      <c r="B5" s="24" t="s">
        <v>140</v>
      </c>
      <c r="C5" s="272">
        <v>2</v>
      </c>
      <c r="D5" s="272"/>
      <c r="E5" s="25" t="s">
        <v>141</v>
      </c>
      <c r="F5" s="273">
        <v>20</v>
      </c>
      <c r="G5" s="273"/>
      <c r="H5" s="273">
        <v>2</v>
      </c>
      <c r="I5" s="273"/>
      <c r="J5" s="273">
        <v>8</v>
      </c>
      <c r="K5" s="273"/>
      <c r="L5" s="272">
        <v>1234567</v>
      </c>
      <c r="M5" s="272"/>
      <c r="N5" s="26">
        <v>18</v>
      </c>
      <c r="O5" s="274">
        <v>24000</v>
      </c>
      <c r="P5" s="274"/>
      <c r="Q5" s="26">
        <v>10.5</v>
      </c>
      <c r="R5" s="274">
        <v>26000</v>
      </c>
      <c r="S5" s="274"/>
      <c r="T5" s="26">
        <v>12</v>
      </c>
      <c r="U5" s="27">
        <v>2</v>
      </c>
      <c r="V5" s="275">
        <v>8000</v>
      </c>
      <c r="W5" s="276"/>
    </row>
    <row r="6" spans="2:23" ht="19.5" customHeight="1">
      <c r="B6" s="24">
        <v>1</v>
      </c>
      <c r="C6" s="249"/>
      <c r="D6" s="249"/>
      <c r="E6" s="28"/>
      <c r="F6" s="250"/>
      <c r="G6" s="250"/>
      <c r="H6" s="250"/>
      <c r="I6" s="250"/>
      <c r="J6" s="250"/>
      <c r="K6" s="250"/>
      <c r="L6" s="249"/>
      <c r="M6" s="249"/>
      <c r="N6" s="29"/>
      <c r="O6" s="251"/>
      <c r="P6" s="251"/>
      <c r="Q6" s="29"/>
      <c r="R6" s="251"/>
      <c r="S6" s="251"/>
      <c r="T6" s="29"/>
      <c r="U6" s="30"/>
      <c r="V6" s="252"/>
      <c r="W6" s="253"/>
    </row>
    <row r="7" spans="2:23" ht="19.5" customHeight="1">
      <c r="B7" s="24">
        <v>2</v>
      </c>
      <c r="C7" s="249"/>
      <c r="D7" s="249"/>
      <c r="E7" s="28"/>
      <c r="F7" s="250"/>
      <c r="G7" s="250"/>
      <c r="H7" s="250"/>
      <c r="I7" s="250"/>
      <c r="J7" s="250"/>
      <c r="K7" s="250"/>
      <c r="L7" s="249"/>
      <c r="M7" s="249"/>
      <c r="N7" s="29"/>
      <c r="O7" s="251"/>
      <c r="P7" s="251"/>
      <c r="Q7" s="29"/>
      <c r="R7" s="251"/>
      <c r="S7" s="251"/>
      <c r="T7" s="29"/>
      <c r="U7" s="30"/>
      <c r="V7" s="252"/>
      <c r="W7" s="253"/>
    </row>
    <row r="8" spans="2:23" ht="19.5" customHeight="1">
      <c r="B8" s="24">
        <v>3</v>
      </c>
      <c r="C8" s="249"/>
      <c r="D8" s="249"/>
      <c r="E8" s="28"/>
      <c r="F8" s="250"/>
      <c r="G8" s="250"/>
      <c r="H8" s="250"/>
      <c r="I8" s="250"/>
      <c r="J8" s="250"/>
      <c r="K8" s="250"/>
      <c r="L8" s="249"/>
      <c r="M8" s="249"/>
      <c r="N8" s="29"/>
      <c r="O8" s="251"/>
      <c r="P8" s="251"/>
      <c r="Q8" s="29"/>
      <c r="R8" s="251"/>
      <c r="S8" s="251"/>
      <c r="T8" s="29"/>
      <c r="U8" s="30"/>
      <c r="V8" s="252"/>
      <c r="W8" s="253"/>
    </row>
    <row r="9" spans="2:23" ht="19.5" customHeight="1">
      <c r="B9" s="24">
        <v>4</v>
      </c>
      <c r="C9" s="249"/>
      <c r="D9" s="249"/>
      <c r="E9" s="28"/>
      <c r="F9" s="250"/>
      <c r="G9" s="250"/>
      <c r="H9" s="250"/>
      <c r="I9" s="250"/>
      <c r="J9" s="250"/>
      <c r="K9" s="250"/>
      <c r="L9" s="249"/>
      <c r="M9" s="249"/>
      <c r="N9" s="29"/>
      <c r="O9" s="251"/>
      <c r="P9" s="251"/>
      <c r="Q9" s="29"/>
      <c r="R9" s="251"/>
      <c r="S9" s="251"/>
      <c r="T9" s="29"/>
      <c r="U9" s="30"/>
      <c r="V9" s="252"/>
      <c r="W9" s="253"/>
    </row>
    <row r="10" spans="2:23" ht="19.5" customHeight="1">
      <c r="B10" s="24">
        <v>5</v>
      </c>
      <c r="C10" s="249"/>
      <c r="D10" s="249"/>
      <c r="E10" s="28"/>
      <c r="F10" s="250"/>
      <c r="G10" s="250"/>
      <c r="H10" s="250"/>
      <c r="I10" s="250"/>
      <c r="J10" s="250"/>
      <c r="K10" s="250"/>
      <c r="L10" s="249"/>
      <c r="M10" s="249"/>
      <c r="N10" s="29"/>
      <c r="O10" s="251"/>
      <c r="P10" s="251"/>
      <c r="Q10" s="29"/>
      <c r="R10" s="251"/>
      <c r="S10" s="251"/>
      <c r="T10" s="29"/>
      <c r="U10" s="30"/>
      <c r="V10" s="252"/>
      <c r="W10" s="253"/>
    </row>
    <row r="11" spans="2:23" ht="19.5" customHeight="1">
      <c r="B11" s="24">
        <v>6</v>
      </c>
      <c r="C11" s="249"/>
      <c r="D11" s="249"/>
      <c r="E11" s="28"/>
      <c r="F11" s="250"/>
      <c r="G11" s="250"/>
      <c r="H11" s="250"/>
      <c r="I11" s="250"/>
      <c r="J11" s="250"/>
      <c r="K11" s="250"/>
      <c r="L11" s="249"/>
      <c r="M11" s="249"/>
      <c r="N11" s="29"/>
      <c r="O11" s="251"/>
      <c r="P11" s="251"/>
      <c r="Q11" s="29"/>
      <c r="R11" s="251"/>
      <c r="S11" s="251"/>
      <c r="T11" s="29"/>
      <c r="U11" s="30"/>
      <c r="V11" s="252"/>
      <c r="W11" s="253"/>
    </row>
    <row r="12" spans="2:23" ht="19.5" customHeight="1">
      <c r="B12" s="24">
        <v>7</v>
      </c>
      <c r="C12" s="249"/>
      <c r="D12" s="249"/>
      <c r="E12" s="28"/>
      <c r="F12" s="250"/>
      <c r="G12" s="250"/>
      <c r="H12" s="250"/>
      <c r="I12" s="250"/>
      <c r="J12" s="250"/>
      <c r="K12" s="250"/>
      <c r="L12" s="249"/>
      <c r="M12" s="249"/>
      <c r="N12" s="29"/>
      <c r="O12" s="251"/>
      <c r="P12" s="251"/>
      <c r="Q12" s="29"/>
      <c r="R12" s="251"/>
      <c r="S12" s="251"/>
      <c r="T12" s="29"/>
      <c r="U12" s="30"/>
      <c r="V12" s="252"/>
      <c r="W12" s="253"/>
    </row>
    <row r="13" spans="2:23" ht="19.5" customHeight="1">
      <c r="B13" s="24">
        <v>8</v>
      </c>
      <c r="C13" s="249"/>
      <c r="D13" s="249"/>
      <c r="E13" s="28"/>
      <c r="F13" s="250"/>
      <c r="G13" s="250"/>
      <c r="H13" s="250"/>
      <c r="I13" s="250"/>
      <c r="J13" s="250"/>
      <c r="K13" s="250"/>
      <c r="L13" s="249"/>
      <c r="M13" s="249"/>
      <c r="N13" s="29"/>
      <c r="O13" s="251"/>
      <c r="P13" s="251"/>
      <c r="Q13" s="29"/>
      <c r="R13" s="251"/>
      <c r="S13" s="251"/>
      <c r="T13" s="29"/>
      <c r="U13" s="30"/>
      <c r="V13" s="252"/>
      <c r="W13" s="253"/>
    </row>
    <row r="14" spans="2:23" ht="19.5" customHeight="1">
      <c r="B14" s="24">
        <v>9</v>
      </c>
      <c r="C14" s="249"/>
      <c r="D14" s="249"/>
      <c r="E14" s="28"/>
      <c r="F14" s="250"/>
      <c r="G14" s="250"/>
      <c r="H14" s="250"/>
      <c r="I14" s="250"/>
      <c r="J14" s="250"/>
      <c r="K14" s="250"/>
      <c r="L14" s="249"/>
      <c r="M14" s="249"/>
      <c r="N14" s="29"/>
      <c r="O14" s="251"/>
      <c r="P14" s="251"/>
      <c r="Q14" s="29"/>
      <c r="R14" s="251"/>
      <c r="S14" s="251"/>
      <c r="T14" s="29"/>
      <c r="U14" s="30"/>
      <c r="V14" s="252"/>
      <c r="W14" s="253"/>
    </row>
    <row r="15" spans="2:23" ht="19.5" customHeight="1">
      <c r="B15" s="24">
        <v>10</v>
      </c>
      <c r="C15" s="249"/>
      <c r="D15" s="249"/>
      <c r="E15" s="28"/>
      <c r="F15" s="250"/>
      <c r="G15" s="250"/>
      <c r="H15" s="250"/>
      <c r="I15" s="250"/>
      <c r="J15" s="250"/>
      <c r="K15" s="250"/>
      <c r="L15" s="249"/>
      <c r="M15" s="249"/>
      <c r="N15" s="29"/>
      <c r="O15" s="251"/>
      <c r="P15" s="251"/>
      <c r="Q15" s="29"/>
      <c r="R15" s="251"/>
      <c r="S15" s="251"/>
      <c r="T15" s="29"/>
      <c r="U15" s="30"/>
      <c r="V15" s="252"/>
      <c r="W15" s="253"/>
    </row>
    <row r="16" spans="2:23" ht="19.5" customHeight="1">
      <c r="B16" s="24">
        <v>11</v>
      </c>
      <c r="C16" s="249"/>
      <c r="D16" s="249"/>
      <c r="E16" s="28"/>
      <c r="F16" s="250"/>
      <c r="G16" s="250"/>
      <c r="H16" s="250"/>
      <c r="I16" s="250"/>
      <c r="J16" s="250"/>
      <c r="K16" s="250"/>
      <c r="L16" s="249"/>
      <c r="M16" s="249"/>
      <c r="N16" s="29"/>
      <c r="O16" s="251"/>
      <c r="P16" s="251"/>
      <c r="Q16" s="29"/>
      <c r="R16" s="251"/>
      <c r="S16" s="251"/>
      <c r="T16" s="29"/>
      <c r="U16" s="30"/>
      <c r="V16" s="252"/>
      <c r="W16" s="253"/>
    </row>
    <row r="17" spans="2:23" ht="19.5" customHeight="1">
      <c r="B17" s="24">
        <v>12</v>
      </c>
      <c r="C17" s="249"/>
      <c r="D17" s="249"/>
      <c r="E17" s="28"/>
      <c r="F17" s="250"/>
      <c r="G17" s="250"/>
      <c r="H17" s="250"/>
      <c r="I17" s="250"/>
      <c r="J17" s="250"/>
      <c r="K17" s="250"/>
      <c r="L17" s="249"/>
      <c r="M17" s="249"/>
      <c r="N17" s="29"/>
      <c r="O17" s="251"/>
      <c r="P17" s="251"/>
      <c r="Q17" s="29"/>
      <c r="R17" s="251"/>
      <c r="S17" s="251"/>
      <c r="T17" s="29"/>
      <c r="U17" s="30"/>
      <c r="V17" s="252"/>
      <c r="W17" s="253"/>
    </row>
    <row r="18" spans="2:23" ht="19.5" customHeight="1">
      <c r="B18" s="24">
        <v>13</v>
      </c>
      <c r="C18" s="249"/>
      <c r="D18" s="249"/>
      <c r="E18" s="28"/>
      <c r="F18" s="250"/>
      <c r="G18" s="250"/>
      <c r="H18" s="250"/>
      <c r="I18" s="250"/>
      <c r="J18" s="250"/>
      <c r="K18" s="250"/>
      <c r="L18" s="249"/>
      <c r="M18" s="249"/>
      <c r="N18" s="29"/>
      <c r="O18" s="251"/>
      <c r="P18" s="251"/>
      <c r="Q18" s="29"/>
      <c r="R18" s="251"/>
      <c r="S18" s="251"/>
      <c r="T18" s="29"/>
      <c r="U18" s="30"/>
      <c r="V18" s="252"/>
      <c r="W18" s="253"/>
    </row>
    <row r="19" spans="2:23" ht="19.5" customHeight="1">
      <c r="B19" s="24">
        <v>14</v>
      </c>
      <c r="C19" s="249"/>
      <c r="D19" s="249"/>
      <c r="E19" s="28"/>
      <c r="F19" s="250"/>
      <c r="G19" s="250"/>
      <c r="H19" s="250"/>
      <c r="I19" s="250"/>
      <c r="J19" s="250"/>
      <c r="K19" s="250"/>
      <c r="L19" s="249"/>
      <c r="M19" s="249"/>
      <c r="N19" s="29"/>
      <c r="O19" s="251"/>
      <c r="P19" s="251"/>
      <c r="Q19" s="29"/>
      <c r="R19" s="251"/>
      <c r="S19" s="251"/>
      <c r="T19" s="29"/>
      <c r="U19" s="30"/>
      <c r="V19" s="252"/>
      <c r="W19" s="253"/>
    </row>
    <row r="20" spans="2:23" ht="19.5" customHeight="1">
      <c r="B20" s="24">
        <v>15</v>
      </c>
      <c r="C20" s="249"/>
      <c r="D20" s="249"/>
      <c r="E20" s="28"/>
      <c r="F20" s="250"/>
      <c r="G20" s="250"/>
      <c r="H20" s="250"/>
      <c r="I20" s="250"/>
      <c r="J20" s="250"/>
      <c r="K20" s="250"/>
      <c r="L20" s="249"/>
      <c r="M20" s="249"/>
      <c r="N20" s="29"/>
      <c r="O20" s="251"/>
      <c r="P20" s="251"/>
      <c r="Q20" s="29"/>
      <c r="R20" s="251"/>
      <c r="S20" s="251"/>
      <c r="T20" s="29"/>
      <c r="U20" s="30"/>
      <c r="V20" s="252"/>
      <c r="W20" s="253"/>
    </row>
    <row r="21" spans="2:23" ht="19.5" customHeight="1">
      <c r="B21" s="24">
        <v>16</v>
      </c>
      <c r="C21" s="249"/>
      <c r="D21" s="249"/>
      <c r="E21" s="28"/>
      <c r="F21" s="250"/>
      <c r="G21" s="250"/>
      <c r="H21" s="250"/>
      <c r="I21" s="250"/>
      <c r="J21" s="250"/>
      <c r="K21" s="250"/>
      <c r="L21" s="249"/>
      <c r="M21" s="249"/>
      <c r="N21" s="29"/>
      <c r="O21" s="251"/>
      <c r="P21" s="251"/>
      <c r="Q21" s="29"/>
      <c r="R21" s="251"/>
      <c r="S21" s="251"/>
      <c r="T21" s="29"/>
      <c r="U21" s="30"/>
      <c r="V21" s="252"/>
      <c r="W21" s="253"/>
    </row>
    <row r="22" spans="2:23" ht="19.5" customHeight="1">
      <c r="B22" s="24">
        <v>17</v>
      </c>
      <c r="C22" s="249"/>
      <c r="D22" s="249"/>
      <c r="E22" s="28"/>
      <c r="F22" s="250"/>
      <c r="G22" s="250"/>
      <c r="H22" s="250"/>
      <c r="I22" s="250"/>
      <c r="J22" s="250"/>
      <c r="K22" s="250"/>
      <c r="L22" s="249"/>
      <c r="M22" s="249"/>
      <c r="N22" s="29"/>
      <c r="O22" s="251"/>
      <c r="P22" s="251"/>
      <c r="Q22" s="29"/>
      <c r="R22" s="251"/>
      <c r="S22" s="251"/>
      <c r="T22" s="29"/>
      <c r="U22" s="30"/>
      <c r="V22" s="252"/>
      <c r="W22" s="253"/>
    </row>
    <row r="23" spans="2:23" ht="19.5" customHeight="1">
      <c r="B23" s="24">
        <v>18</v>
      </c>
      <c r="C23" s="249"/>
      <c r="D23" s="249"/>
      <c r="E23" s="28"/>
      <c r="F23" s="250"/>
      <c r="G23" s="250"/>
      <c r="H23" s="250"/>
      <c r="I23" s="250"/>
      <c r="J23" s="250"/>
      <c r="K23" s="250"/>
      <c r="L23" s="249"/>
      <c r="M23" s="249"/>
      <c r="N23" s="29"/>
      <c r="O23" s="251"/>
      <c r="P23" s="251"/>
      <c r="Q23" s="29"/>
      <c r="R23" s="251"/>
      <c r="S23" s="251"/>
      <c r="T23" s="29"/>
      <c r="U23" s="30"/>
      <c r="V23" s="252"/>
      <c r="W23" s="253"/>
    </row>
    <row r="24" spans="2:23" ht="19.5" customHeight="1">
      <c r="B24" s="24">
        <v>19</v>
      </c>
      <c r="C24" s="249"/>
      <c r="D24" s="249"/>
      <c r="E24" s="28"/>
      <c r="F24" s="250"/>
      <c r="G24" s="250"/>
      <c r="H24" s="250"/>
      <c r="I24" s="250"/>
      <c r="J24" s="250"/>
      <c r="K24" s="250"/>
      <c r="L24" s="249"/>
      <c r="M24" s="249"/>
      <c r="N24" s="29"/>
      <c r="O24" s="251"/>
      <c r="P24" s="251"/>
      <c r="Q24" s="29"/>
      <c r="R24" s="251"/>
      <c r="S24" s="251"/>
      <c r="T24" s="29"/>
      <c r="U24" s="30"/>
      <c r="V24" s="252"/>
      <c r="W24" s="253"/>
    </row>
    <row r="25" spans="2:23" ht="19.5" customHeight="1">
      <c r="B25" s="24">
        <v>20</v>
      </c>
      <c r="C25" s="249"/>
      <c r="D25" s="249"/>
      <c r="E25" s="28"/>
      <c r="F25" s="250"/>
      <c r="G25" s="250"/>
      <c r="H25" s="250"/>
      <c r="I25" s="250"/>
      <c r="J25" s="250"/>
      <c r="K25" s="250"/>
      <c r="L25" s="249"/>
      <c r="M25" s="249"/>
      <c r="N25" s="29"/>
      <c r="O25" s="251"/>
      <c r="P25" s="251"/>
      <c r="Q25" s="29"/>
      <c r="R25" s="251"/>
      <c r="S25" s="251"/>
      <c r="T25" s="29"/>
      <c r="U25" s="30"/>
      <c r="V25" s="252"/>
      <c r="W25" s="253"/>
    </row>
    <row r="26" spans="2:23" ht="19.5" customHeight="1">
      <c r="B26" s="24">
        <v>21</v>
      </c>
      <c r="C26" s="249"/>
      <c r="D26" s="249"/>
      <c r="E26" s="28"/>
      <c r="F26" s="250"/>
      <c r="G26" s="250"/>
      <c r="H26" s="250"/>
      <c r="I26" s="250"/>
      <c r="J26" s="250"/>
      <c r="K26" s="250"/>
      <c r="L26" s="249"/>
      <c r="M26" s="249"/>
      <c r="N26" s="29"/>
      <c r="O26" s="251"/>
      <c r="P26" s="251"/>
      <c r="Q26" s="29"/>
      <c r="R26" s="251"/>
      <c r="S26" s="251"/>
      <c r="T26" s="29"/>
      <c r="U26" s="30"/>
      <c r="V26" s="252"/>
      <c r="W26" s="253"/>
    </row>
    <row r="27" spans="2:23" ht="19.5" customHeight="1">
      <c r="B27" s="24">
        <v>22</v>
      </c>
      <c r="C27" s="249"/>
      <c r="D27" s="249"/>
      <c r="E27" s="28"/>
      <c r="F27" s="250"/>
      <c r="G27" s="250"/>
      <c r="H27" s="250"/>
      <c r="I27" s="250"/>
      <c r="J27" s="250"/>
      <c r="K27" s="250"/>
      <c r="L27" s="249"/>
      <c r="M27" s="249"/>
      <c r="N27" s="29"/>
      <c r="O27" s="251"/>
      <c r="P27" s="251"/>
      <c r="Q27" s="29"/>
      <c r="R27" s="251"/>
      <c r="S27" s="251"/>
      <c r="T27" s="29"/>
      <c r="U27" s="30"/>
      <c r="V27" s="252"/>
      <c r="W27" s="253"/>
    </row>
    <row r="28" spans="2:23" ht="19.5" customHeight="1">
      <c r="B28" s="24">
        <v>23</v>
      </c>
      <c r="C28" s="249"/>
      <c r="D28" s="249"/>
      <c r="E28" s="28"/>
      <c r="F28" s="250"/>
      <c r="G28" s="250"/>
      <c r="H28" s="250"/>
      <c r="I28" s="250"/>
      <c r="J28" s="250"/>
      <c r="K28" s="250"/>
      <c r="L28" s="249"/>
      <c r="M28" s="249"/>
      <c r="N28" s="29"/>
      <c r="O28" s="251"/>
      <c r="P28" s="251"/>
      <c r="Q28" s="29"/>
      <c r="R28" s="251"/>
      <c r="S28" s="251"/>
      <c r="T28" s="29"/>
      <c r="U28" s="30"/>
      <c r="V28" s="252"/>
      <c r="W28" s="253"/>
    </row>
    <row r="29" spans="2:23" ht="19.5" customHeight="1">
      <c r="B29" s="24">
        <v>24</v>
      </c>
      <c r="C29" s="249"/>
      <c r="D29" s="249"/>
      <c r="E29" s="28"/>
      <c r="F29" s="250"/>
      <c r="G29" s="250"/>
      <c r="H29" s="250"/>
      <c r="I29" s="250"/>
      <c r="J29" s="250"/>
      <c r="K29" s="250"/>
      <c r="L29" s="249"/>
      <c r="M29" s="249"/>
      <c r="N29" s="29"/>
      <c r="O29" s="251"/>
      <c r="P29" s="251"/>
      <c r="Q29" s="29"/>
      <c r="R29" s="251"/>
      <c r="S29" s="251"/>
      <c r="T29" s="29"/>
      <c r="U29" s="30"/>
      <c r="V29" s="252"/>
      <c r="W29" s="253"/>
    </row>
    <row r="30" spans="2:23" ht="19.5" customHeight="1">
      <c r="B30" s="24">
        <v>25</v>
      </c>
      <c r="C30" s="249"/>
      <c r="D30" s="249"/>
      <c r="E30" s="28"/>
      <c r="F30" s="250"/>
      <c r="G30" s="250"/>
      <c r="H30" s="250"/>
      <c r="I30" s="250"/>
      <c r="J30" s="250"/>
      <c r="K30" s="250"/>
      <c r="L30" s="249"/>
      <c r="M30" s="249"/>
      <c r="N30" s="29"/>
      <c r="O30" s="251"/>
      <c r="P30" s="251"/>
      <c r="Q30" s="29"/>
      <c r="R30" s="251"/>
      <c r="S30" s="251"/>
      <c r="T30" s="29"/>
      <c r="U30" s="30"/>
      <c r="V30" s="252"/>
      <c r="W30" s="253"/>
    </row>
    <row r="31" spans="2:23" ht="19.5" customHeight="1">
      <c r="B31" s="282" t="s">
        <v>142</v>
      </c>
      <c r="C31" s="283"/>
      <c r="D31" s="283"/>
      <c r="E31" s="31" t="str">
        <f>IF(SUMPRODUCT(--(E6:E30&lt;&gt;""))=0,"",COUNTIF(E6:E30,"&lt;&gt;"))</f>
        <v/>
      </c>
      <c r="F31" s="32"/>
      <c r="G31" s="32"/>
      <c r="H31" s="32"/>
      <c r="I31" s="32"/>
      <c r="J31" s="32"/>
      <c r="K31" s="32"/>
      <c r="L31" s="32"/>
      <c r="M31" s="32"/>
      <c r="N31" s="32"/>
      <c r="O31" s="32"/>
      <c r="P31" s="32"/>
      <c r="Q31" s="32"/>
      <c r="R31" s="283" t="s">
        <v>143</v>
      </c>
      <c r="S31" s="283"/>
      <c r="T31" s="283"/>
      <c r="U31" s="284"/>
      <c r="V31" s="285" t="str">
        <f>IF(SUMPRODUCT(--(V6:W30&lt;&gt;""))=0,"",SUM(V6:W30))</f>
        <v/>
      </c>
      <c r="W31" s="286"/>
    </row>
    <row r="32" spans="2:23" ht="19.5" customHeight="1">
      <c r="B32" s="33" t="s">
        <v>287</v>
      </c>
      <c r="C32" s="34"/>
      <c r="D32" s="34"/>
      <c r="E32" s="35"/>
      <c r="F32" s="36"/>
      <c r="G32" s="36"/>
      <c r="H32" s="36"/>
      <c r="I32" s="36"/>
      <c r="J32" s="36"/>
      <c r="K32" s="36"/>
      <c r="L32" s="36"/>
      <c r="M32" s="36"/>
      <c r="N32" s="36"/>
      <c r="O32" s="36"/>
      <c r="P32" s="36"/>
      <c r="Q32" s="36"/>
      <c r="R32" s="34"/>
      <c r="S32" s="34"/>
      <c r="T32" s="34"/>
      <c r="U32" s="34"/>
      <c r="V32" s="37"/>
      <c r="W32" s="38"/>
    </row>
    <row r="33" spans="2:23" ht="19.5" customHeight="1">
      <c r="B33" s="287"/>
      <c r="C33" s="288"/>
      <c r="D33" s="288"/>
      <c r="E33" s="288"/>
      <c r="F33" s="288"/>
      <c r="G33" s="288"/>
      <c r="H33" s="288"/>
      <c r="I33" s="288"/>
      <c r="J33" s="288"/>
      <c r="K33" s="288"/>
      <c r="L33" s="288"/>
      <c r="M33" s="288"/>
      <c r="N33" s="288"/>
      <c r="O33" s="288"/>
      <c r="P33" s="288"/>
      <c r="Q33" s="288"/>
      <c r="R33" s="288"/>
      <c r="S33" s="288"/>
      <c r="T33" s="288"/>
      <c r="U33" s="288"/>
      <c r="V33" s="288"/>
      <c r="W33" s="289"/>
    </row>
    <row r="34" spans="2:23" ht="19.5" customHeight="1">
      <c r="B34" s="287"/>
      <c r="C34" s="288"/>
      <c r="D34" s="288"/>
      <c r="E34" s="288"/>
      <c r="F34" s="288"/>
      <c r="G34" s="288"/>
      <c r="H34" s="288"/>
      <c r="I34" s="288"/>
      <c r="J34" s="288"/>
      <c r="K34" s="288"/>
      <c r="L34" s="288"/>
      <c r="M34" s="288"/>
      <c r="N34" s="288"/>
      <c r="O34" s="288"/>
      <c r="P34" s="288"/>
      <c r="Q34" s="288"/>
      <c r="R34" s="288"/>
      <c r="S34" s="288"/>
      <c r="T34" s="288"/>
      <c r="U34" s="288"/>
      <c r="V34" s="288"/>
      <c r="W34" s="289"/>
    </row>
    <row r="35" spans="2:23" ht="19.5" customHeight="1">
      <c r="B35" s="290"/>
      <c r="C35" s="291"/>
      <c r="D35" s="291"/>
      <c r="E35" s="291"/>
      <c r="F35" s="291"/>
      <c r="G35" s="291"/>
      <c r="H35" s="291"/>
      <c r="I35" s="291"/>
      <c r="J35" s="291"/>
      <c r="K35" s="291"/>
      <c r="L35" s="291"/>
      <c r="M35" s="291"/>
      <c r="N35" s="291"/>
      <c r="O35" s="291"/>
      <c r="P35" s="291"/>
      <c r="Q35" s="291"/>
      <c r="R35" s="291"/>
      <c r="S35" s="291"/>
      <c r="T35" s="291"/>
      <c r="U35" s="291"/>
      <c r="V35" s="291"/>
      <c r="W35" s="292"/>
    </row>
    <row r="36" spans="2:23" ht="19.5" customHeight="1">
      <c r="B36" s="99" t="s">
        <v>288</v>
      </c>
      <c r="C36" s="63"/>
      <c r="D36" s="63"/>
      <c r="E36" s="101"/>
      <c r="R36" s="63"/>
      <c r="S36" s="63"/>
      <c r="T36" s="63"/>
      <c r="U36" s="63"/>
      <c r="V36" s="102"/>
      <c r="W36" s="103"/>
    </row>
    <row r="37" spans="2:23" ht="19.5" customHeight="1">
      <c r="B37" s="39" t="s">
        <v>145</v>
      </c>
      <c r="C37" s="277" t="s">
        <v>146</v>
      </c>
      <c r="D37" s="277"/>
      <c r="E37" s="277"/>
      <c r="F37" s="277"/>
      <c r="G37" s="277"/>
      <c r="H37" s="277"/>
      <c r="I37" s="277"/>
      <c r="J37" s="277"/>
      <c r="K37" s="277"/>
      <c r="L37" s="277"/>
      <c r="M37" s="277"/>
      <c r="N37" s="277"/>
      <c r="O37" s="277"/>
      <c r="P37" s="277"/>
      <c r="Q37" s="277"/>
      <c r="R37" s="277"/>
      <c r="S37" s="277"/>
      <c r="T37" s="277"/>
      <c r="U37" s="277"/>
      <c r="V37" s="277"/>
      <c r="W37" s="278"/>
    </row>
    <row r="38" spans="2:23" ht="19.5" customHeight="1">
      <c r="B38" s="39" t="s">
        <v>147</v>
      </c>
      <c r="C38" s="277" t="s">
        <v>148</v>
      </c>
      <c r="D38" s="277"/>
      <c r="E38" s="277"/>
      <c r="F38" s="277"/>
      <c r="G38" s="277"/>
      <c r="H38" s="277"/>
      <c r="I38" s="277"/>
      <c r="J38" s="277"/>
      <c r="K38" s="277"/>
      <c r="L38" s="277"/>
      <c r="M38" s="277"/>
      <c r="N38" s="277"/>
      <c r="O38" s="277"/>
      <c r="P38" s="277"/>
      <c r="Q38" s="277"/>
      <c r="R38" s="277"/>
      <c r="S38" s="277"/>
      <c r="T38" s="277"/>
      <c r="U38" s="277"/>
      <c r="V38" s="277"/>
      <c r="W38" s="278"/>
    </row>
    <row r="39" spans="2:23" ht="19.5" customHeight="1">
      <c r="B39" s="39" t="s">
        <v>149</v>
      </c>
      <c r="C39" s="277" t="s">
        <v>167</v>
      </c>
      <c r="D39" s="277"/>
      <c r="E39" s="277"/>
      <c r="F39" s="277"/>
      <c r="G39" s="277"/>
      <c r="H39" s="277"/>
      <c r="I39" s="277"/>
      <c r="J39" s="277"/>
      <c r="K39" s="277"/>
      <c r="L39" s="277"/>
      <c r="M39" s="277"/>
      <c r="N39" s="277"/>
      <c r="O39" s="277"/>
      <c r="P39" s="277"/>
      <c r="Q39" s="277"/>
      <c r="R39" s="277"/>
      <c r="S39" s="277"/>
      <c r="T39" s="277"/>
      <c r="U39" s="277"/>
      <c r="V39" s="277"/>
      <c r="W39" s="278"/>
    </row>
    <row r="40" spans="2:23" ht="19.5" hidden="1" customHeight="1">
      <c r="B40" s="39" t="s">
        <v>150</v>
      </c>
      <c r="C40" s="277" t="s">
        <v>168</v>
      </c>
      <c r="D40" s="277"/>
      <c r="E40" s="277"/>
      <c r="F40" s="277"/>
      <c r="G40" s="277"/>
      <c r="H40" s="277"/>
      <c r="I40" s="277"/>
      <c r="J40" s="277"/>
      <c r="K40" s="277"/>
      <c r="L40" s="277"/>
      <c r="M40" s="277"/>
      <c r="N40" s="277"/>
      <c r="O40" s="277"/>
      <c r="P40" s="277"/>
      <c r="Q40" s="277"/>
      <c r="R40" s="277"/>
      <c r="S40" s="277"/>
      <c r="T40" s="277"/>
      <c r="U40" s="277"/>
      <c r="V40" s="277"/>
      <c r="W40" s="278"/>
    </row>
    <row r="41" spans="2:23" ht="19.5" hidden="1" customHeight="1">
      <c r="B41" s="39" t="s">
        <v>151</v>
      </c>
      <c r="C41" s="277" t="s">
        <v>152</v>
      </c>
      <c r="D41" s="277"/>
      <c r="E41" s="277"/>
      <c r="F41" s="277"/>
      <c r="G41" s="277"/>
      <c r="H41" s="277"/>
      <c r="I41" s="277"/>
      <c r="J41" s="277"/>
      <c r="K41" s="277"/>
      <c r="L41" s="277"/>
      <c r="M41" s="277"/>
      <c r="N41" s="277"/>
      <c r="O41" s="277"/>
      <c r="P41" s="277"/>
      <c r="Q41" s="277"/>
      <c r="R41" s="277"/>
      <c r="S41" s="277"/>
      <c r="T41" s="277"/>
      <c r="U41" s="277"/>
      <c r="V41" s="277"/>
      <c r="W41" s="278"/>
    </row>
    <row r="42" spans="2:23" ht="19.5" customHeight="1">
      <c r="B42" s="39" t="s">
        <v>150</v>
      </c>
      <c r="C42" s="277" t="s">
        <v>281</v>
      </c>
      <c r="D42" s="277"/>
      <c r="E42" s="277"/>
      <c r="F42" s="277"/>
      <c r="G42" s="277"/>
      <c r="H42" s="277"/>
      <c r="I42" s="277"/>
      <c r="J42" s="277"/>
      <c r="K42" s="277"/>
      <c r="L42" s="277"/>
      <c r="M42" s="277"/>
      <c r="N42" s="277"/>
      <c r="O42" s="277"/>
      <c r="P42" s="277"/>
      <c r="Q42" s="277"/>
      <c r="R42" s="277"/>
      <c r="S42" s="277"/>
      <c r="T42" s="277"/>
      <c r="U42" s="277"/>
      <c r="V42" s="277"/>
      <c r="W42" s="278"/>
    </row>
    <row r="43" spans="2:23" ht="19.5" customHeight="1">
      <c r="B43" s="39" t="s">
        <v>151</v>
      </c>
      <c r="C43" s="277" t="s">
        <v>153</v>
      </c>
      <c r="D43" s="277"/>
      <c r="E43" s="277"/>
      <c r="F43" s="277"/>
      <c r="G43" s="277"/>
      <c r="H43" s="277"/>
      <c r="I43" s="277"/>
      <c r="J43" s="277"/>
      <c r="K43" s="277"/>
      <c r="L43" s="277"/>
      <c r="M43" s="277"/>
      <c r="N43" s="277"/>
      <c r="O43" s="277"/>
      <c r="P43" s="277"/>
      <c r="Q43" s="277"/>
      <c r="R43" s="277"/>
      <c r="S43" s="277"/>
      <c r="T43" s="277"/>
      <c r="U43" s="277"/>
      <c r="V43" s="277"/>
      <c r="W43" s="278"/>
    </row>
    <row r="44" spans="2:23" ht="19.5" customHeight="1">
      <c r="B44" s="39" t="s">
        <v>289</v>
      </c>
      <c r="C44" s="277" t="s">
        <v>291</v>
      </c>
      <c r="D44" s="277"/>
      <c r="E44" s="277"/>
      <c r="F44" s="277"/>
      <c r="G44" s="277"/>
      <c r="H44" s="277"/>
      <c r="I44" s="277"/>
      <c r="J44" s="277"/>
      <c r="K44" s="277"/>
      <c r="L44" s="277"/>
      <c r="M44" s="277"/>
      <c r="N44" s="277"/>
      <c r="O44" s="277"/>
      <c r="P44" s="277"/>
      <c r="Q44" s="277"/>
      <c r="R44" s="277"/>
      <c r="S44" s="277"/>
      <c r="T44" s="277"/>
      <c r="U44" s="277"/>
      <c r="V44" s="277"/>
      <c r="W44" s="278"/>
    </row>
    <row r="45" spans="2:23" ht="19.5" customHeight="1">
      <c r="B45" s="39" t="s">
        <v>290</v>
      </c>
      <c r="C45" s="277" t="s">
        <v>292</v>
      </c>
      <c r="D45" s="277"/>
      <c r="E45" s="277"/>
      <c r="F45" s="277"/>
      <c r="G45" s="277"/>
      <c r="H45" s="277"/>
      <c r="I45" s="277"/>
      <c r="J45" s="277"/>
      <c r="K45" s="277"/>
      <c r="L45" s="277"/>
      <c r="M45" s="277"/>
      <c r="N45" s="277"/>
      <c r="O45" s="277"/>
      <c r="P45" s="277"/>
      <c r="Q45" s="277"/>
      <c r="R45" s="277"/>
      <c r="S45" s="277"/>
      <c r="T45" s="277"/>
      <c r="U45" s="277"/>
      <c r="V45" s="277"/>
      <c r="W45" s="278"/>
    </row>
    <row r="46" spans="2:23" ht="15.75" thickBot="1">
      <c r="B46" s="279"/>
      <c r="C46" s="280"/>
      <c r="D46" s="280"/>
      <c r="E46" s="280"/>
      <c r="F46" s="280"/>
      <c r="G46" s="280"/>
      <c r="H46" s="280"/>
      <c r="I46" s="280"/>
      <c r="J46" s="280"/>
      <c r="K46" s="280"/>
      <c r="L46" s="280"/>
      <c r="M46" s="280"/>
      <c r="N46" s="280"/>
      <c r="O46" s="280"/>
      <c r="P46" s="280"/>
      <c r="Q46" s="280"/>
      <c r="R46" s="280"/>
      <c r="S46" s="280"/>
      <c r="T46" s="280"/>
      <c r="U46" s="280"/>
      <c r="V46" s="280"/>
      <c r="W46" s="281"/>
    </row>
  </sheetData>
  <sheetProtection algorithmName="SHA-512" hashValue="zpQB29obohDOjzpj1RXBvu+UhuPkh8RB/REN5F7kCz4GY5yZnBQeK/UYCOeO17+QJV9dMfZyW5ngjVUUPwkR4g==" saltValue="yt60evfMw5xEf0woHZuxCw==" spinCount="100000" sheet="1" selectLockedCells="1"/>
  <mergeCells count="237">
    <mergeCell ref="C41:W41"/>
    <mergeCell ref="C42:W42"/>
    <mergeCell ref="C43:W43"/>
    <mergeCell ref="B46:W46"/>
    <mergeCell ref="B31:D31"/>
    <mergeCell ref="R31:U31"/>
    <mergeCell ref="V31:W31"/>
    <mergeCell ref="C37:W37"/>
    <mergeCell ref="C38:W38"/>
    <mergeCell ref="C39:W39"/>
    <mergeCell ref="B33:W35"/>
    <mergeCell ref="C44:W44"/>
    <mergeCell ref="C45:W45"/>
    <mergeCell ref="R30:S30"/>
    <mergeCell ref="V30:W30"/>
    <mergeCell ref="C30:D30"/>
    <mergeCell ref="F30:G30"/>
    <mergeCell ref="H30:I30"/>
    <mergeCell ref="J30:K30"/>
    <mergeCell ref="L30:M30"/>
    <mergeCell ref="O30:P30"/>
    <mergeCell ref="C40:W40"/>
    <mergeCell ref="R28:S28"/>
    <mergeCell ref="V28:W28"/>
    <mergeCell ref="C29:D29"/>
    <mergeCell ref="F29:G29"/>
    <mergeCell ref="H29:I29"/>
    <mergeCell ref="J29:K29"/>
    <mergeCell ref="L29:M29"/>
    <mergeCell ref="O29:P29"/>
    <mergeCell ref="R29:S29"/>
    <mergeCell ref="V29:W29"/>
    <mergeCell ref="C28:D28"/>
    <mergeCell ref="F28:G28"/>
    <mergeCell ref="H28:I28"/>
    <mergeCell ref="J28:K28"/>
    <mergeCell ref="L28:M28"/>
    <mergeCell ref="O28:P28"/>
    <mergeCell ref="R26:S26"/>
    <mergeCell ref="V26:W26"/>
    <mergeCell ref="C27:D27"/>
    <mergeCell ref="F27:G27"/>
    <mergeCell ref="H27:I27"/>
    <mergeCell ref="J27:K27"/>
    <mergeCell ref="L27:M27"/>
    <mergeCell ref="O27:P27"/>
    <mergeCell ref="R27:S27"/>
    <mergeCell ref="V27:W27"/>
    <mergeCell ref="C26:D26"/>
    <mergeCell ref="F26:G26"/>
    <mergeCell ref="H26:I26"/>
    <mergeCell ref="J26:K26"/>
    <mergeCell ref="L26:M26"/>
    <mergeCell ref="O26:P26"/>
    <mergeCell ref="R18:S18"/>
    <mergeCell ref="V18:W18"/>
    <mergeCell ref="C19:D19"/>
    <mergeCell ref="F19:G19"/>
    <mergeCell ref="H19:I19"/>
    <mergeCell ref="J19:K19"/>
    <mergeCell ref="L19:M19"/>
    <mergeCell ref="O19:P19"/>
    <mergeCell ref="R19:S19"/>
    <mergeCell ref="V19:W19"/>
    <mergeCell ref="C18:D18"/>
    <mergeCell ref="F18:G18"/>
    <mergeCell ref="H18:I18"/>
    <mergeCell ref="J18:K18"/>
    <mergeCell ref="L18:M18"/>
    <mergeCell ref="O18:P18"/>
    <mergeCell ref="R16:S16"/>
    <mergeCell ref="V16:W16"/>
    <mergeCell ref="C17:D17"/>
    <mergeCell ref="F17:G17"/>
    <mergeCell ref="H17:I17"/>
    <mergeCell ref="J17:K17"/>
    <mergeCell ref="L17:M17"/>
    <mergeCell ref="O17:P17"/>
    <mergeCell ref="R17:S17"/>
    <mergeCell ref="V17:W17"/>
    <mergeCell ref="C16:D16"/>
    <mergeCell ref="F16:G16"/>
    <mergeCell ref="H16:I16"/>
    <mergeCell ref="J16:K16"/>
    <mergeCell ref="L16:M16"/>
    <mergeCell ref="O16:P16"/>
    <mergeCell ref="R14:S14"/>
    <mergeCell ref="V14:W14"/>
    <mergeCell ref="C15:D15"/>
    <mergeCell ref="F15:G15"/>
    <mergeCell ref="H15:I15"/>
    <mergeCell ref="J15:K15"/>
    <mergeCell ref="L15:M15"/>
    <mergeCell ref="O15:P15"/>
    <mergeCell ref="R15:S15"/>
    <mergeCell ref="V15:W15"/>
    <mergeCell ref="C14:D14"/>
    <mergeCell ref="F14:G14"/>
    <mergeCell ref="H14:I14"/>
    <mergeCell ref="J14:K14"/>
    <mergeCell ref="L14:M14"/>
    <mergeCell ref="O14:P14"/>
    <mergeCell ref="R12:S12"/>
    <mergeCell ref="V12:W12"/>
    <mergeCell ref="C13:D13"/>
    <mergeCell ref="F13:G13"/>
    <mergeCell ref="H13:I13"/>
    <mergeCell ref="J13:K13"/>
    <mergeCell ref="L13:M13"/>
    <mergeCell ref="O13:P13"/>
    <mergeCell ref="R13:S13"/>
    <mergeCell ref="V13:W13"/>
    <mergeCell ref="C12:D12"/>
    <mergeCell ref="F12:G12"/>
    <mergeCell ref="H12:I12"/>
    <mergeCell ref="J12:K12"/>
    <mergeCell ref="L12:M12"/>
    <mergeCell ref="O12:P12"/>
    <mergeCell ref="R10:S10"/>
    <mergeCell ref="V10:W10"/>
    <mergeCell ref="C11:D11"/>
    <mergeCell ref="F11:G11"/>
    <mergeCell ref="H11:I11"/>
    <mergeCell ref="J11:K11"/>
    <mergeCell ref="L11:M11"/>
    <mergeCell ref="O11:P11"/>
    <mergeCell ref="R11:S11"/>
    <mergeCell ref="V11:W11"/>
    <mergeCell ref="C10:D10"/>
    <mergeCell ref="F10:G10"/>
    <mergeCell ref="H10:I10"/>
    <mergeCell ref="J10:K10"/>
    <mergeCell ref="L10:M10"/>
    <mergeCell ref="O10:P10"/>
    <mergeCell ref="R8:S8"/>
    <mergeCell ref="V8:W8"/>
    <mergeCell ref="C9:D9"/>
    <mergeCell ref="F9:G9"/>
    <mergeCell ref="H9:I9"/>
    <mergeCell ref="J9:K9"/>
    <mergeCell ref="L9:M9"/>
    <mergeCell ref="O9:P9"/>
    <mergeCell ref="R9:S9"/>
    <mergeCell ref="V9:W9"/>
    <mergeCell ref="C8:D8"/>
    <mergeCell ref="F8:G8"/>
    <mergeCell ref="H8:I8"/>
    <mergeCell ref="J8:K8"/>
    <mergeCell ref="L8:M8"/>
    <mergeCell ref="O8:P8"/>
    <mergeCell ref="R6:S6"/>
    <mergeCell ref="V6:W6"/>
    <mergeCell ref="C7:D7"/>
    <mergeCell ref="F7:G7"/>
    <mergeCell ref="H7:I7"/>
    <mergeCell ref="J7:K7"/>
    <mergeCell ref="L7:M7"/>
    <mergeCell ref="O7:P7"/>
    <mergeCell ref="R7:S7"/>
    <mergeCell ref="V7:W7"/>
    <mergeCell ref="C6:D6"/>
    <mergeCell ref="F6:G6"/>
    <mergeCell ref="H6:I6"/>
    <mergeCell ref="J6:K6"/>
    <mergeCell ref="L6:M6"/>
    <mergeCell ref="O6:P6"/>
    <mergeCell ref="C5:D5"/>
    <mergeCell ref="F5:G5"/>
    <mergeCell ref="H5:I5"/>
    <mergeCell ref="J5:K5"/>
    <mergeCell ref="L5:M5"/>
    <mergeCell ref="O5:P5"/>
    <mergeCell ref="R5:S5"/>
    <mergeCell ref="V5:W5"/>
    <mergeCell ref="C4:D4"/>
    <mergeCell ref="F4:G4"/>
    <mergeCell ref="H4:I4"/>
    <mergeCell ref="J4:K4"/>
    <mergeCell ref="L4:M4"/>
    <mergeCell ref="O4:P4"/>
    <mergeCell ref="B1:W1"/>
    <mergeCell ref="B2:F2"/>
    <mergeCell ref="G2:K2"/>
    <mergeCell ref="L2:Q2"/>
    <mergeCell ref="R2:W2"/>
    <mergeCell ref="B3:K3"/>
    <mergeCell ref="L3:W3"/>
    <mergeCell ref="R4:S4"/>
    <mergeCell ref="V4:W4"/>
    <mergeCell ref="C20:D20"/>
    <mergeCell ref="F20:G20"/>
    <mergeCell ref="H20:I20"/>
    <mergeCell ref="J20:K20"/>
    <mergeCell ref="L20:M20"/>
    <mergeCell ref="O20:P20"/>
    <mergeCell ref="R20:S20"/>
    <mergeCell ref="V20:W20"/>
    <mergeCell ref="C21:D21"/>
    <mergeCell ref="F21:G21"/>
    <mergeCell ref="H21:I21"/>
    <mergeCell ref="J21:K21"/>
    <mergeCell ref="L21:M21"/>
    <mergeCell ref="O21:P21"/>
    <mergeCell ref="R21:S21"/>
    <mergeCell ref="V21:W21"/>
    <mergeCell ref="C22:D22"/>
    <mergeCell ref="F22:G22"/>
    <mergeCell ref="H22:I22"/>
    <mergeCell ref="J22:K22"/>
    <mergeCell ref="L22:M22"/>
    <mergeCell ref="O22:P22"/>
    <mergeCell ref="R22:S22"/>
    <mergeCell ref="V22:W22"/>
    <mergeCell ref="C23:D23"/>
    <mergeCell ref="F23:G23"/>
    <mergeCell ref="H23:I23"/>
    <mergeCell ref="J23:K23"/>
    <mergeCell ref="L23:M23"/>
    <mergeCell ref="O23:P23"/>
    <mergeCell ref="R23:S23"/>
    <mergeCell ref="V23:W23"/>
    <mergeCell ref="C24:D24"/>
    <mergeCell ref="F24:G24"/>
    <mergeCell ref="H24:I24"/>
    <mergeCell ref="J24:K24"/>
    <mergeCell ref="L24:M24"/>
    <mergeCell ref="O24:P24"/>
    <mergeCell ref="R24:S24"/>
    <mergeCell ref="V24:W24"/>
    <mergeCell ref="C25:D25"/>
    <mergeCell ref="F25:G25"/>
    <mergeCell ref="H25:I25"/>
    <mergeCell ref="J25:K25"/>
    <mergeCell ref="L25:M25"/>
    <mergeCell ref="O25:P25"/>
    <mergeCell ref="R25:S25"/>
    <mergeCell ref="V25:W25"/>
  </mergeCells>
  <conditionalFormatting sqref="B33:W35">
    <cfRule type="containsBlanks" dxfId="1" priority="1">
      <formula>LEN(TRIM(B33))=0</formula>
    </cfRule>
  </conditionalFormatting>
  <pageMargins left="0.7" right="0.7" top="0.75" bottom="0.75" header="0.3" footer="0.3"/>
  <pageSetup scale="60" fitToHeight="0"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2" id="{39F3297D-D60D-4538-AB42-9F0DAB1EE385}">
            <xm:f>AND('HVAC Workbook'!$J$23&lt;$B6,'HVAC Workbook'!$J$24&lt;$B6)</xm:f>
            <x14:dxf>
              <fill>
                <patternFill>
                  <bgColor theme="0" tint="-0.24994659260841701"/>
                </patternFill>
              </fill>
            </x14:dxf>
          </x14:cfRule>
          <xm:sqref>B6:W30</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F336E-4F4B-4856-BFED-ACB9AD48F5FA}">
  <dimension ref="B1:V31"/>
  <sheetViews>
    <sheetView workbookViewId="0">
      <selection activeCell="L11" sqref="L11:M11"/>
    </sheetView>
  </sheetViews>
  <sheetFormatPr defaultColWidth="9.140625" defaultRowHeight="15"/>
  <cols>
    <col min="1" max="1" width="5.7109375" style="40" customWidth="1"/>
    <col min="2" max="16384" width="9.140625" style="40"/>
  </cols>
  <sheetData>
    <row r="1" spans="2:22" ht="19.5" customHeight="1">
      <c r="B1" s="293" t="s">
        <v>154</v>
      </c>
      <c r="C1" s="294"/>
      <c r="D1" s="294"/>
      <c r="E1" s="294"/>
      <c r="F1" s="294"/>
      <c r="G1" s="294"/>
      <c r="H1" s="294"/>
      <c r="I1" s="294"/>
      <c r="J1" s="294"/>
      <c r="K1" s="294"/>
      <c r="L1" s="294"/>
      <c r="M1" s="294"/>
      <c r="N1" s="294"/>
      <c r="O1" s="294"/>
      <c r="P1" s="294"/>
      <c r="Q1" s="294"/>
      <c r="R1" s="294"/>
      <c r="S1" s="294"/>
      <c r="T1" s="294"/>
      <c r="U1" s="294"/>
      <c r="V1" s="295"/>
    </row>
    <row r="2" spans="2:22" ht="19.5" customHeight="1">
      <c r="B2" s="257" t="s">
        <v>1</v>
      </c>
      <c r="C2" s="258"/>
      <c r="D2" s="258"/>
      <c r="E2" s="258"/>
      <c r="F2" s="258"/>
      <c r="G2" s="259" t="str">
        <f>IF(ISBLANK('HVAC Workbook'!D4),"",'HVAC Workbook'!D4)</f>
        <v/>
      </c>
      <c r="H2" s="259"/>
      <c r="I2" s="259"/>
      <c r="J2" s="259"/>
      <c r="K2" s="260"/>
      <c r="L2" s="261" t="s">
        <v>2</v>
      </c>
      <c r="M2" s="258"/>
      <c r="N2" s="258"/>
      <c r="O2" s="258"/>
      <c r="P2" s="258"/>
      <c r="Q2" s="258"/>
      <c r="R2" s="259" t="str">
        <f>IF(ISBLANK('HVAC Workbook'!I4),"",'HVAC Workbook'!I4)</f>
        <v/>
      </c>
      <c r="S2" s="259"/>
      <c r="T2" s="259"/>
      <c r="U2" s="259"/>
      <c r="V2" s="262"/>
    </row>
    <row r="3" spans="2:22" ht="19.5" customHeight="1">
      <c r="B3" s="296" t="s">
        <v>128</v>
      </c>
      <c r="C3" s="297"/>
      <c r="D3" s="297"/>
      <c r="E3" s="297"/>
      <c r="F3" s="297"/>
      <c r="G3" s="297"/>
      <c r="H3" s="297"/>
      <c r="I3" s="297"/>
      <c r="J3" s="266" t="s">
        <v>129</v>
      </c>
      <c r="K3" s="267"/>
      <c r="L3" s="267"/>
      <c r="M3" s="267"/>
      <c r="N3" s="267"/>
      <c r="O3" s="267"/>
      <c r="P3" s="267"/>
      <c r="Q3" s="267"/>
      <c r="R3" s="267"/>
      <c r="S3" s="267"/>
      <c r="T3" s="267"/>
      <c r="U3" s="267"/>
      <c r="V3" s="268"/>
    </row>
    <row r="4" spans="2:22" s="20" customFormat="1" ht="30">
      <c r="B4" s="24"/>
      <c r="C4" s="270" t="s">
        <v>130</v>
      </c>
      <c r="D4" s="270"/>
      <c r="E4" s="22" t="s">
        <v>131</v>
      </c>
      <c r="F4" s="269" t="s">
        <v>136</v>
      </c>
      <c r="G4" s="269"/>
      <c r="H4" s="269" t="s">
        <v>155</v>
      </c>
      <c r="I4" s="269"/>
      <c r="J4" s="270" t="s">
        <v>156</v>
      </c>
      <c r="K4" s="270"/>
      <c r="L4" s="270" t="s">
        <v>157</v>
      </c>
      <c r="M4" s="270"/>
      <c r="N4" s="269" t="s">
        <v>136</v>
      </c>
      <c r="O4" s="269"/>
      <c r="P4" s="269" t="s">
        <v>158</v>
      </c>
      <c r="Q4" s="269"/>
      <c r="R4" s="270" t="s">
        <v>159</v>
      </c>
      <c r="S4" s="270"/>
      <c r="T4" s="270"/>
      <c r="U4" s="270" t="s">
        <v>139</v>
      </c>
      <c r="V4" s="271"/>
    </row>
    <row r="5" spans="2:22" ht="19.5" customHeight="1">
      <c r="B5" s="24" t="s">
        <v>140</v>
      </c>
      <c r="C5" s="272">
        <v>2</v>
      </c>
      <c r="D5" s="272"/>
      <c r="E5" s="25" t="s">
        <v>160</v>
      </c>
      <c r="F5" s="274">
        <v>8000</v>
      </c>
      <c r="G5" s="274"/>
      <c r="H5" s="273">
        <v>7.7</v>
      </c>
      <c r="I5" s="273"/>
      <c r="J5" s="272" t="s">
        <v>161</v>
      </c>
      <c r="K5" s="272"/>
      <c r="L5" s="272" t="s">
        <v>162</v>
      </c>
      <c r="M5" s="272"/>
      <c r="N5" s="274">
        <v>8000</v>
      </c>
      <c r="O5" s="274"/>
      <c r="P5" s="273">
        <v>10.6</v>
      </c>
      <c r="Q5" s="273"/>
      <c r="R5" s="272" t="s">
        <v>80</v>
      </c>
      <c r="S5" s="272"/>
      <c r="T5" s="272"/>
      <c r="U5" s="298">
        <v>250</v>
      </c>
      <c r="V5" s="299"/>
    </row>
    <row r="6" spans="2:22" ht="19.5" customHeight="1">
      <c r="B6" s="24">
        <v>1</v>
      </c>
      <c r="C6" s="249"/>
      <c r="D6" s="249"/>
      <c r="E6" s="28"/>
      <c r="F6" s="251"/>
      <c r="G6" s="251"/>
      <c r="H6" s="250"/>
      <c r="I6" s="250"/>
      <c r="J6" s="249"/>
      <c r="K6" s="249"/>
      <c r="L6" s="249"/>
      <c r="M6" s="249"/>
      <c r="N6" s="251"/>
      <c r="O6" s="251"/>
      <c r="P6" s="250"/>
      <c r="Q6" s="250"/>
      <c r="R6" s="249"/>
      <c r="S6" s="249"/>
      <c r="T6" s="249"/>
      <c r="U6" s="300"/>
      <c r="V6" s="301"/>
    </row>
    <row r="7" spans="2:22" ht="19.5" customHeight="1">
      <c r="B7" s="24">
        <v>2</v>
      </c>
      <c r="C7" s="249"/>
      <c r="D7" s="249"/>
      <c r="E7" s="28"/>
      <c r="F7" s="251"/>
      <c r="G7" s="251"/>
      <c r="H7" s="250"/>
      <c r="I7" s="250"/>
      <c r="J7" s="249"/>
      <c r="K7" s="249"/>
      <c r="L7" s="249"/>
      <c r="M7" s="249"/>
      <c r="N7" s="251"/>
      <c r="O7" s="251"/>
      <c r="P7" s="250"/>
      <c r="Q7" s="250"/>
      <c r="R7" s="249"/>
      <c r="S7" s="249"/>
      <c r="T7" s="249"/>
      <c r="U7" s="300"/>
      <c r="V7" s="301"/>
    </row>
    <row r="8" spans="2:22" ht="19.5" customHeight="1">
      <c r="B8" s="24">
        <v>3</v>
      </c>
      <c r="C8" s="249"/>
      <c r="D8" s="249"/>
      <c r="E8" s="28"/>
      <c r="F8" s="251"/>
      <c r="G8" s="251"/>
      <c r="H8" s="250"/>
      <c r="I8" s="250"/>
      <c r="J8" s="249"/>
      <c r="K8" s="249"/>
      <c r="L8" s="249"/>
      <c r="M8" s="249"/>
      <c r="N8" s="251"/>
      <c r="O8" s="251"/>
      <c r="P8" s="250"/>
      <c r="Q8" s="250"/>
      <c r="R8" s="249"/>
      <c r="S8" s="249"/>
      <c r="T8" s="249"/>
      <c r="U8" s="300"/>
      <c r="V8" s="301"/>
    </row>
    <row r="9" spans="2:22" ht="19.5" customHeight="1">
      <c r="B9" s="24">
        <v>4</v>
      </c>
      <c r="C9" s="249"/>
      <c r="D9" s="249"/>
      <c r="E9" s="28"/>
      <c r="F9" s="251"/>
      <c r="G9" s="251"/>
      <c r="H9" s="250"/>
      <c r="I9" s="250"/>
      <c r="J9" s="249"/>
      <c r="K9" s="249"/>
      <c r="L9" s="249"/>
      <c r="M9" s="249"/>
      <c r="N9" s="251"/>
      <c r="O9" s="251"/>
      <c r="P9" s="250"/>
      <c r="Q9" s="250"/>
      <c r="R9" s="249"/>
      <c r="S9" s="249"/>
      <c r="T9" s="249"/>
      <c r="U9" s="300"/>
      <c r="V9" s="301"/>
    </row>
    <row r="10" spans="2:22" ht="19.5" customHeight="1">
      <c r="B10" s="24">
        <v>5</v>
      </c>
      <c r="C10" s="249"/>
      <c r="D10" s="249"/>
      <c r="E10" s="28"/>
      <c r="F10" s="251"/>
      <c r="G10" s="251"/>
      <c r="H10" s="250"/>
      <c r="I10" s="250"/>
      <c r="J10" s="249"/>
      <c r="K10" s="249"/>
      <c r="L10" s="249"/>
      <c r="M10" s="249"/>
      <c r="N10" s="251"/>
      <c r="O10" s="251"/>
      <c r="P10" s="250"/>
      <c r="Q10" s="250"/>
      <c r="R10" s="249"/>
      <c r="S10" s="249"/>
      <c r="T10" s="249"/>
      <c r="U10" s="300"/>
      <c r="V10" s="301"/>
    </row>
    <row r="11" spans="2:22" ht="19.5" customHeight="1">
      <c r="B11" s="24">
        <v>6</v>
      </c>
      <c r="C11" s="249"/>
      <c r="D11" s="249"/>
      <c r="E11" s="28"/>
      <c r="F11" s="251"/>
      <c r="G11" s="251"/>
      <c r="H11" s="250"/>
      <c r="I11" s="250"/>
      <c r="J11" s="249"/>
      <c r="K11" s="249"/>
      <c r="L11" s="249"/>
      <c r="M11" s="249"/>
      <c r="N11" s="251"/>
      <c r="O11" s="251"/>
      <c r="P11" s="250"/>
      <c r="Q11" s="250"/>
      <c r="R11" s="249"/>
      <c r="S11" s="249"/>
      <c r="T11" s="249"/>
      <c r="U11" s="300"/>
      <c r="V11" s="301"/>
    </row>
    <row r="12" spans="2:22" ht="19.5" customHeight="1">
      <c r="B12" s="24">
        <v>7</v>
      </c>
      <c r="C12" s="249"/>
      <c r="D12" s="249"/>
      <c r="E12" s="28"/>
      <c r="F12" s="251"/>
      <c r="G12" s="251"/>
      <c r="H12" s="250"/>
      <c r="I12" s="250"/>
      <c r="J12" s="249"/>
      <c r="K12" s="249"/>
      <c r="L12" s="249"/>
      <c r="M12" s="249"/>
      <c r="N12" s="251"/>
      <c r="O12" s="251"/>
      <c r="P12" s="250"/>
      <c r="Q12" s="250"/>
      <c r="R12" s="249"/>
      <c r="S12" s="249"/>
      <c r="T12" s="249"/>
      <c r="U12" s="300"/>
      <c r="V12" s="301"/>
    </row>
    <row r="13" spans="2:22" ht="19.5" customHeight="1">
      <c r="B13" s="24">
        <v>8</v>
      </c>
      <c r="C13" s="249"/>
      <c r="D13" s="249"/>
      <c r="E13" s="28"/>
      <c r="F13" s="251"/>
      <c r="G13" s="251"/>
      <c r="H13" s="250"/>
      <c r="I13" s="250"/>
      <c r="J13" s="249"/>
      <c r="K13" s="249"/>
      <c r="L13" s="249"/>
      <c r="M13" s="249"/>
      <c r="N13" s="251"/>
      <c r="O13" s="251"/>
      <c r="P13" s="250"/>
      <c r="Q13" s="250"/>
      <c r="R13" s="249"/>
      <c r="S13" s="249"/>
      <c r="T13" s="249"/>
      <c r="U13" s="300"/>
      <c r="V13" s="301"/>
    </row>
    <row r="14" spans="2:22" ht="19.5" customHeight="1">
      <c r="B14" s="24">
        <v>9</v>
      </c>
      <c r="C14" s="249"/>
      <c r="D14" s="249"/>
      <c r="E14" s="28"/>
      <c r="F14" s="251"/>
      <c r="G14" s="251"/>
      <c r="H14" s="250"/>
      <c r="I14" s="250"/>
      <c r="J14" s="249"/>
      <c r="K14" s="249"/>
      <c r="L14" s="249"/>
      <c r="M14" s="249"/>
      <c r="N14" s="251"/>
      <c r="O14" s="251"/>
      <c r="P14" s="250"/>
      <c r="Q14" s="250"/>
      <c r="R14" s="249"/>
      <c r="S14" s="249"/>
      <c r="T14" s="249"/>
      <c r="U14" s="300"/>
      <c r="V14" s="301"/>
    </row>
    <row r="15" spans="2:22" ht="19.5" customHeight="1">
      <c r="B15" s="24">
        <v>10</v>
      </c>
      <c r="C15" s="249"/>
      <c r="D15" s="249"/>
      <c r="E15" s="28"/>
      <c r="F15" s="251"/>
      <c r="G15" s="251"/>
      <c r="H15" s="250"/>
      <c r="I15" s="250"/>
      <c r="J15" s="249"/>
      <c r="K15" s="249"/>
      <c r="L15" s="249"/>
      <c r="M15" s="249"/>
      <c r="N15" s="251"/>
      <c r="O15" s="251"/>
      <c r="P15" s="250"/>
      <c r="Q15" s="250"/>
      <c r="R15" s="249"/>
      <c r="S15" s="249"/>
      <c r="T15" s="249"/>
      <c r="U15" s="300"/>
      <c r="V15" s="301"/>
    </row>
    <row r="16" spans="2:22" ht="19.5" customHeight="1">
      <c r="B16" s="24">
        <v>11</v>
      </c>
      <c r="C16" s="249"/>
      <c r="D16" s="249"/>
      <c r="E16" s="28"/>
      <c r="F16" s="251"/>
      <c r="G16" s="251"/>
      <c r="H16" s="250"/>
      <c r="I16" s="250"/>
      <c r="J16" s="249"/>
      <c r="K16" s="249"/>
      <c r="L16" s="249"/>
      <c r="M16" s="249"/>
      <c r="N16" s="251"/>
      <c r="O16" s="251"/>
      <c r="P16" s="250"/>
      <c r="Q16" s="250"/>
      <c r="R16" s="249"/>
      <c r="S16" s="249"/>
      <c r="T16" s="249"/>
      <c r="U16" s="300"/>
      <c r="V16" s="301"/>
    </row>
    <row r="17" spans="2:22" ht="19.5" customHeight="1">
      <c r="B17" s="24">
        <v>12</v>
      </c>
      <c r="C17" s="249"/>
      <c r="D17" s="249"/>
      <c r="E17" s="28"/>
      <c r="F17" s="251"/>
      <c r="G17" s="251"/>
      <c r="H17" s="250"/>
      <c r="I17" s="250"/>
      <c r="J17" s="249"/>
      <c r="K17" s="249"/>
      <c r="L17" s="249"/>
      <c r="M17" s="249"/>
      <c r="N17" s="251"/>
      <c r="O17" s="251"/>
      <c r="P17" s="250"/>
      <c r="Q17" s="250"/>
      <c r="R17" s="249"/>
      <c r="S17" s="249"/>
      <c r="T17" s="249"/>
      <c r="U17" s="300"/>
      <c r="V17" s="301"/>
    </row>
    <row r="18" spans="2:22" ht="19.5" customHeight="1">
      <c r="B18" s="24">
        <v>13</v>
      </c>
      <c r="C18" s="249"/>
      <c r="D18" s="249"/>
      <c r="E18" s="28"/>
      <c r="F18" s="251"/>
      <c r="G18" s="251"/>
      <c r="H18" s="250"/>
      <c r="I18" s="250"/>
      <c r="J18" s="249"/>
      <c r="K18" s="249"/>
      <c r="L18" s="249"/>
      <c r="M18" s="249"/>
      <c r="N18" s="251"/>
      <c r="O18" s="251"/>
      <c r="P18" s="250"/>
      <c r="Q18" s="250"/>
      <c r="R18" s="249"/>
      <c r="S18" s="249"/>
      <c r="T18" s="249"/>
      <c r="U18" s="300"/>
      <c r="V18" s="301"/>
    </row>
    <row r="19" spans="2:22" ht="19.5" customHeight="1">
      <c r="B19" s="24">
        <v>14</v>
      </c>
      <c r="C19" s="249"/>
      <c r="D19" s="249"/>
      <c r="E19" s="28"/>
      <c r="F19" s="251"/>
      <c r="G19" s="251"/>
      <c r="H19" s="250"/>
      <c r="I19" s="250"/>
      <c r="J19" s="249"/>
      <c r="K19" s="249"/>
      <c r="L19" s="249"/>
      <c r="M19" s="249"/>
      <c r="N19" s="251"/>
      <c r="O19" s="251"/>
      <c r="P19" s="250"/>
      <c r="Q19" s="250"/>
      <c r="R19" s="249"/>
      <c r="S19" s="249"/>
      <c r="T19" s="249"/>
      <c r="U19" s="300"/>
      <c r="V19" s="301"/>
    </row>
    <row r="20" spans="2:22" ht="19.5" customHeight="1">
      <c r="B20" s="24">
        <v>15</v>
      </c>
      <c r="C20" s="249"/>
      <c r="D20" s="249"/>
      <c r="E20" s="28"/>
      <c r="F20" s="251"/>
      <c r="G20" s="251"/>
      <c r="H20" s="250"/>
      <c r="I20" s="250"/>
      <c r="J20" s="249"/>
      <c r="K20" s="249"/>
      <c r="L20" s="249"/>
      <c r="M20" s="249"/>
      <c r="N20" s="251"/>
      <c r="O20" s="251"/>
      <c r="P20" s="250"/>
      <c r="Q20" s="250"/>
      <c r="R20" s="249"/>
      <c r="S20" s="249"/>
      <c r="T20" s="249"/>
      <c r="U20" s="300"/>
      <c r="V20" s="301"/>
    </row>
    <row r="21" spans="2:22" ht="19.5" customHeight="1">
      <c r="B21" s="24">
        <v>16</v>
      </c>
      <c r="C21" s="249"/>
      <c r="D21" s="249"/>
      <c r="E21" s="28"/>
      <c r="F21" s="251"/>
      <c r="G21" s="251"/>
      <c r="H21" s="250"/>
      <c r="I21" s="250"/>
      <c r="J21" s="249"/>
      <c r="K21" s="249"/>
      <c r="L21" s="249"/>
      <c r="M21" s="249"/>
      <c r="N21" s="251"/>
      <c r="O21" s="251"/>
      <c r="P21" s="250"/>
      <c r="Q21" s="250"/>
      <c r="R21" s="249"/>
      <c r="S21" s="249"/>
      <c r="T21" s="249"/>
      <c r="U21" s="300"/>
      <c r="V21" s="301"/>
    </row>
    <row r="22" spans="2:22" ht="19.5" customHeight="1">
      <c r="B22" s="24">
        <v>17</v>
      </c>
      <c r="C22" s="249"/>
      <c r="D22" s="249"/>
      <c r="E22" s="28"/>
      <c r="F22" s="251"/>
      <c r="G22" s="251"/>
      <c r="H22" s="250"/>
      <c r="I22" s="250"/>
      <c r="J22" s="249"/>
      <c r="K22" s="249"/>
      <c r="L22" s="249"/>
      <c r="M22" s="249"/>
      <c r="N22" s="251"/>
      <c r="O22" s="251"/>
      <c r="P22" s="250"/>
      <c r="Q22" s="250"/>
      <c r="R22" s="249"/>
      <c r="S22" s="249"/>
      <c r="T22" s="249"/>
      <c r="U22" s="300"/>
      <c r="V22" s="301"/>
    </row>
    <row r="23" spans="2:22" ht="19.5" customHeight="1">
      <c r="B23" s="24">
        <v>18</v>
      </c>
      <c r="C23" s="249"/>
      <c r="D23" s="249"/>
      <c r="E23" s="28"/>
      <c r="F23" s="251"/>
      <c r="G23" s="251"/>
      <c r="H23" s="250"/>
      <c r="I23" s="250"/>
      <c r="J23" s="249"/>
      <c r="K23" s="249"/>
      <c r="L23" s="249"/>
      <c r="M23" s="249"/>
      <c r="N23" s="251"/>
      <c r="O23" s="251"/>
      <c r="P23" s="250"/>
      <c r="Q23" s="250"/>
      <c r="R23" s="249"/>
      <c r="S23" s="249"/>
      <c r="T23" s="249"/>
      <c r="U23" s="300"/>
      <c r="V23" s="301"/>
    </row>
    <row r="24" spans="2:22" ht="19.5" customHeight="1">
      <c r="B24" s="24">
        <v>19</v>
      </c>
      <c r="C24" s="249"/>
      <c r="D24" s="249"/>
      <c r="E24" s="28"/>
      <c r="F24" s="251"/>
      <c r="G24" s="251"/>
      <c r="H24" s="250"/>
      <c r="I24" s="250"/>
      <c r="J24" s="249"/>
      <c r="K24" s="249"/>
      <c r="L24" s="249"/>
      <c r="M24" s="249"/>
      <c r="N24" s="251"/>
      <c r="O24" s="251"/>
      <c r="P24" s="250"/>
      <c r="Q24" s="250"/>
      <c r="R24" s="249"/>
      <c r="S24" s="249"/>
      <c r="T24" s="249"/>
      <c r="U24" s="300"/>
      <c r="V24" s="301"/>
    </row>
    <row r="25" spans="2:22" ht="19.5" customHeight="1">
      <c r="B25" s="24">
        <v>20</v>
      </c>
      <c r="C25" s="249"/>
      <c r="D25" s="249"/>
      <c r="E25" s="28"/>
      <c r="F25" s="251"/>
      <c r="G25" s="251"/>
      <c r="H25" s="250"/>
      <c r="I25" s="250"/>
      <c r="J25" s="249"/>
      <c r="K25" s="249"/>
      <c r="L25" s="249"/>
      <c r="M25" s="249"/>
      <c r="N25" s="251"/>
      <c r="O25" s="251"/>
      <c r="P25" s="250"/>
      <c r="Q25" s="250"/>
      <c r="R25" s="249"/>
      <c r="S25" s="249"/>
      <c r="T25" s="249"/>
      <c r="U25" s="300"/>
      <c r="V25" s="301"/>
    </row>
    <row r="26" spans="2:22" ht="19.5" customHeight="1">
      <c r="B26" s="282" t="s">
        <v>142</v>
      </c>
      <c r="C26" s="283"/>
      <c r="D26" s="284"/>
      <c r="E26" s="31" t="str">
        <f>IF(SUMPRODUCT(--(E6:E25&lt;&gt;""))=0,"",COUNTIF(E6:E25,"&lt;&gt;"))</f>
        <v/>
      </c>
      <c r="F26" s="309" t="s">
        <v>143</v>
      </c>
      <c r="G26" s="310"/>
      <c r="H26" s="310"/>
      <c r="I26" s="310"/>
      <c r="J26" s="310"/>
      <c r="K26" s="310"/>
      <c r="L26" s="310"/>
      <c r="M26" s="310"/>
      <c r="N26" s="310"/>
      <c r="O26" s="310"/>
      <c r="P26" s="310"/>
      <c r="Q26" s="310"/>
      <c r="R26" s="310"/>
      <c r="S26" s="310"/>
      <c r="T26" s="310"/>
      <c r="U26" s="311" t="str">
        <f>IF(SUMPRODUCT(--(U6:V25&lt;&gt;""))=0,"",SUM(U6:V25))</f>
        <v/>
      </c>
      <c r="V26" s="312"/>
    </row>
    <row r="27" spans="2:22" ht="19.5" customHeight="1">
      <c r="B27" s="313" t="s">
        <v>144</v>
      </c>
      <c r="C27" s="304"/>
      <c r="D27" s="304"/>
      <c r="E27" s="304"/>
      <c r="F27" s="304"/>
      <c r="G27" s="304"/>
      <c r="H27" s="304"/>
      <c r="I27" s="304"/>
      <c r="J27" s="304"/>
      <c r="K27" s="304"/>
      <c r="L27" s="304"/>
      <c r="M27" s="304"/>
      <c r="N27" s="304"/>
      <c r="O27" s="304"/>
      <c r="P27" s="304"/>
      <c r="Q27" s="304"/>
      <c r="R27" s="304"/>
      <c r="S27" s="304"/>
      <c r="T27" s="304"/>
      <c r="U27" s="304"/>
      <c r="V27" s="305"/>
    </row>
    <row r="28" spans="2:22" ht="39" customHeight="1">
      <c r="B28" s="41" t="s">
        <v>145</v>
      </c>
      <c r="C28" s="302" t="s">
        <v>163</v>
      </c>
      <c r="D28" s="302"/>
      <c r="E28" s="302"/>
      <c r="F28" s="302"/>
      <c r="G28" s="302"/>
      <c r="H28" s="302"/>
      <c r="I28" s="302"/>
      <c r="J28" s="302"/>
      <c r="K28" s="302"/>
      <c r="L28" s="302"/>
      <c r="M28" s="302"/>
      <c r="N28" s="302"/>
      <c r="O28" s="302"/>
      <c r="P28" s="302"/>
      <c r="Q28" s="302"/>
      <c r="R28" s="302"/>
      <c r="S28" s="302"/>
      <c r="T28" s="302"/>
      <c r="U28" s="302"/>
      <c r="V28" s="303"/>
    </row>
    <row r="29" spans="2:22" ht="19.5" customHeight="1">
      <c r="B29" s="42" t="s">
        <v>147</v>
      </c>
      <c r="C29" s="304" t="s">
        <v>164</v>
      </c>
      <c r="D29" s="304"/>
      <c r="E29" s="304"/>
      <c r="F29" s="304"/>
      <c r="G29" s="304"/>
      <c r="H29" s="304"/>
      <c r="I29" s="304"/>
      <c r="J29" s="304"/>
      <c r="K29" s="304"/>
      <c r="L29" s="304"/>
      <c r="M29" s="304"/>
      <c r="N29" s="304"/>
      <c r="O29" s="304"/>
      <c r="P29" s="304"/>
      <c r="Q29" s="304"/>
      <c r="R29" s="304"/>
      <c r="S29" s="304"/>
      <c r="T29" s="304"/>
      <c r="U29" s="304"/>
      <c r="V29" s="305"/>
    </row>
    <row r="30" spans="2:22" ht="19.5" customHeight="1">
      <c r="B30" s="42" t="s">
        <v>149</v>
      </c>
      <c r="C30" s="304" t="s">
        <v>165</v>
      </c>
      <c r="D30" s="304"/>
      <c r="E30" s="304"/>
      <c r="F30" s="304"/>
      <c r="G30" s="304"/>
      <c r="H30" s="304"/>
      <c r="I30" s="304"/>
      <c r="J30" s="304"/>
      <c r="K30" s="304"/>
      <c r="L30" s="304"/>
      <c r="M30" s="304"/>
      <c r="N30" s="304"/>
      <c r="O30" s="304"/>
      <c r="P30" s="304"/>
      <c r="Q30" s="304"/>
      <c r="R30" s="304"/>
      <c r="S30" s="304"/>
      <c r="T30" s="304"/>
      <c r="U30" s="304"/>
      <c r="V30" s="305"/>
    </row>
    <row r="31" spans="2:22" ht="15.75" thickBot="1">
      <c r="B31" s="306"/>
      <c r="C31" s="307"/>
      <c r="D31" s="307"/>
      <c r="E31" s="307"/>
      <c r="F31" s="307"/>
      <c r="G31" s="307"/>
      <c r="H31" s="307"/>
      <c r="I31" s="307"/>
      <c r="J31" s="307"/>
      <c r="K31" s="307"/>
      <c r="L31" s="307"/>
      <c r="M31" s="307"/>
      <c r="N31" s="307"/>
      <c r="O31" s="307"/>
      <c r="P31" s="307"/>
      <c r="Q31" s="307"/>
      <c r="R31" s="307"/>
      <c r="S31" s="307"/>
      <c r="T31" s="307"/>
      <c r="U31" s="307"/>
      <c r="V31" s="308"/>
    </row>
  </sheetData>
  <mergeCells count="213">
    <mergeCell ref="C28:V28"/>
    <mergeCell ref="C29:V29"/>
    <mergeCell ref="C30:V30"/>
    <mergeCell ref="B31:V31"/>
    <mergeCell ref="R25:T25"/>
    <mergeCell ref="U25:V25"/>
    <mergeCell ref="B26:D26"/>
    <mergeCell ref="F26:T26"/>
    <mergeCell ref="U26:V26"/>
    <mergeCell ref="B27:V27"/>
    <mergeCell ref="P24:Q24"/>
    <mergeCell ref="R24:T24"/>
    <mergeCell ref="U24:V24"/>
    <mergeCell ref="C25:D25"/>
    <mergeCell ref="F25:G25"/>
    <mergeCell ref="H25:I25"/>
    <mergeCell ref="J25:K25"/>
    <mergeCell ref="L25:M25"/>
    <mergeCell ref="N25:O25"/>
    <mergeCell ref="P25:Q25"/>
    <mergeCell ref="C24:D24"/>
    <mergeCell ref="F24:G24"/>
    <mergeCell ref="H24:I24"/>
    <mergeCell ref="J24:K24"/>
    <mergeCell ref="L24:M24"/>
    <mergeCell ref="N24:O24"/>
    <mergeCell ref="C23:D23"/>
    <mergeCell ref="F23:G23"/>
    <mergeCell ref="H23:I23"/>
    <mergeCell ref="J23:K23"/>
    <mergeCell ref="L23:M23"/>
    <mergeCell ref="N23:O23"/>
    <mergeCell ref="P23:Q23"/>
    <mergeCell ref="R23:T23"/>
    <mergeCell ref="U23:V23"/>
    <mergeCell ref="C22:D22"/>
    <mergeCell ref="F22:G22"/>
    <mergeCell ref="H22:I22"/>
    <mergeCell ref="J22:K22"/>
    <mergeCell ref="L22:M22"/>
    <mergeCell ref="N22:O22"/>
    <mergeCell ref="P22:Q22"/>
    <mergeCell ref="R22:T22"/>
    <mergeCell ref="U22:V22"/>
    <mergeCell ref="P20:Q20"/>
    <mergeCell ref="R20:T20"/>
    <mergeCell ref="U20:V20"/>
    <mergeCell ref="C21:D21"/>
    <mergeCell ref="F21:G21"/>
    <mergeCell ref="H21:I21"/>
    <mergeCell ref="J21:K21"/>
    <mergeCell ref="L21:M21"/>
    <mergeCell ref="N21:O21"/>
    <mergeCell ref="P21:Q21"/>
    <mergeCell ref="C20:D20"/>
    <mergeCell ref="F20:G20"/>
    <mergeCell ref="H20:I20"/>
    <mergeCell ref="J20:K20"/>
    <mergeCell ref="L20:M20"/>
    <mergeCell ref="N20:O20"/>
    <mergeCell ref="R21:T21"/>
    <mergeCell ref="U21:V21"/>
    <mergeCell ref="C19:D19"/>
    <mergeCell ref="F19:G19"/>
    <mergeCell ref="H19:I19"/>
    <mergeCell ref="J19:K19"/>
    <mergeCell ref="L19:M19"/>
    <mergeCell ref="N19:O19"/>
    <mergeCell ref="P19:Q19"/>
    <mergeCell ref="R19:T19"/>
    <mergeCell ref="U19:V19"/>
    <mergeCell ref="C18:D18"/>
    <mergeCell ref="F18:G18"/>
    <mergeCell ref="H18:I18"/>
    <mergeCell ref="J18:K18"/>
    <mergeCell ref="L18:M18"/>
    <mergeCell ref="N18:O18"/>
    <mergeCell ref="P18:Q18"/>
    <mergeCell ref="R18:T18"/>
    <mergeCell ref="U18:V18"/>
    <mergeCell ref="P16:Q16"/>
    <mergeCell ref="R16:T16"/>
    <mergeCell ref="U16:V16"/>
    <mergeCell ref="C17:D17"/>
    <mergeCell ref="F17:G17"/>
    <mergeCell ref="H17:I17"/>
    <mergeCell ref="J17:K17"/>
    <mergeCell ref="L17:M17"/>
    <mergeCell ref="N17:O17"/>
    <mergeCell ref="P17:Q17"/>
    <mergeCell ref="C16:D16"/>
    <mergeCell ref="F16:G16"/>
    <mergeCell ref="H16:I16"/>
    <mergeCell ref="J16:K16"/>
    <mergeCell ref="L16:M16"/>
    <mergeCell ref="N16:O16"/>
    <mergeCell ref="R17:T17"/>
    <mergeCell ref="U17:V17"/>
    <mergeCell ref="C15:D15"/>
    <mergeCell ref="F15:G15"/>
    <mergeCell ref="H15:I15"/>
    <mergeCell ref="J15:K15"/>
    <mergeCell ref="L15:M15"/>
    <mergeCell ref="N15:O15"/>
    <mergeCell ref="P15:Q15"/>
    <mergeCell ref="R15:T15"/>
    <mergeCell ref="U15:V15"/>
    <mergeCell ref="C14:D14"/>
    <mergeCell ref="F14:G14"/>
    <mergeCell ref="H14:I14"/>
    <mergeCell ref="J14:K14"/>
    <mergeCell ref="L14:M14"/>
    <mergeCell ref="N14:O14"/>
    <mergeCell ref="P14:Q14"/>
    <mergeCell ref="R14:T14"/>
    <mergeCell ref="U14:V14"/>
    <mergeCell ref="P12:Q12"/>
    <mergeCell ref="R12:T12"/>
    <mergeCell ref="U12:V12"/>
    <mergeCell ref="C13:D13"/>
    <mergeCell ref="F13:G13"/>
    <mergeCell ref="H13:I13"/>
    <mergeCell ref="J13:K13"/>
    <mergeCell ref="L13:M13"/>
    <mergeCell ref="N13:O13"/>
    <mergeCell ref="P13:Q13"/>
    <mergeCell ref="C12:D12"/>
    <mergeCell ref="F12:G12"/>
    <mergeCell ref="H12:I12"/>
    <mergeCell ref="J12:K12"/>
    <mergeCell ref="L12:M12"/>
    <mergeCell ref="N12:O12"/>
    <mergeCell ref="R13:T13"/>
    <mergeCell ref="U13:V13"/>
    <mergeCell ref="C11:D11"/>
    <mergeCell ref="F11:G11"/>
    <mergeCell ref="H11:I11"/>
    <mergeCell ref="J11:K11"/>
    <mergeCell ref="L11:M11"/>
    <mergeCell ref="N11:O11"/>
    <mergeCell ref="P11:Q11"/>
    <mergeCell ref="R11:T11"/>
    <mergeCell ref="U11:V11"/>
    <mergeCell ref="C10:D10"/>
    <mergeCell ref="F10:G10"/>
    <mergeCell ref="H10:I10"/>
    <mergeCell ref="J10:K10"/>
    <mergeCell ref="L10:M10"/>
    <mergeCell ref="N10:O10"/>
    <mergeCell ref="P10:Q10"/>
    <mergeCell ref="R10:T10"/>
    <mergeCell ref="U10:V10"/>
    <mergeCell ref="P8:Q8"/>
    <mergeCell ref="R8:T8"/>
    <mergeCell ref="U8:V8"/>
    <mergeCell ref="C9:D9"/>
    <mergeCell ref="F9:G9"/>
    <mergeCell ref="H9:I9"/>
    <mergeCell ref="J9:K9"/>
    <mergeCell ref="L9:M9"/>
    <mergeCell ref="N9:O9"/>
    <mergeCell ref="P9:Q9"/>
    <mergeCell ref="C8:D8"/>
    <mergeCell ref="F8:G8"/>
    <mergeCell ref="H8:I8"/>
    <mergeCell ref="J8:K8"/>
    <mergeCell ref="L8:M8"/>
    <mergeCell ref="N8:O8"/>
    <mergeCell ref="R9:T9"/>
    <mergeCell ref="U9:V9"/>
    <mergeCell ref="C7:D7"/>
    <mergeCell ref="F7:G7"/>
    <mergeCell ref="H7:I7"/>
    <mergeCell ref="J7:K7"/>
    <mergeCell ref="L7:M7"/>
    <mergeCell ref="N7:O7"/>
    <mergeCell ref="P7:Q7"/>
    <mergeCell ref="R7:T7"/>
    <mergeCell ref="U7:V7"/>
    <mergeCell ref="R5:T5"/>
    <mergeCell ref="U5:V5"/>
    <mergeCell ref="C6:D6"/>
    <mergeCell ref="F6:G6"/>
    <mergeCell ref="H6:I6"/>
    <mergeCell ref="J6:K6"/>
    <mergeCell ref="L6:M6"/>
    <mergeCell ref="N6:O6"/>
    <mergeCell ref="P6:Q6"/>
    <mergeCell ref="R6:T6"/>
    <mergeCell ref="U6:V6"/>
    <mergeCell ref="C5:D5"/>
    <mergeCell ref="F5:G5"/>
    <mergeCell ref="H5:I5"/>
    <mergeCell ref="J5:K5"/>
    <mergeCell ref="L5:M5"/>
    <mergeCell ref="N5:O5"/>
    <mergeCell ref="P5:Q5"/>
    <mergeCell ref="C4:D4"/>
    <mergeCell ref="F4:G4"/>
    <mergeCell ref="H4:I4"/>
    <mergeCell ref="J4:K4"/>
    <mergeCell ref="L4:M4"/>
    <mergeCell ref="N4:O4"/>
    <mergeCell ref="B1:V1"/>
    <mergeCell ref="B2:F2"/>
    <mergeCell ref="G2:K2"/>
    <mergeCell ref="L2:Q2"/>
    <mergeCell ref="R2:V2"/>
    <mergeCell ref="B3:I3"/>
    <mergeCell ref="J3:V3"/>
    <mergeCell ref="P4:Q4"/>
    <mergeCell ref="R4:T4"/>
    <mergeCell ref="U4:V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EACCC-ABD1-4542-B60C-0FCA8BB198F8}">
  <dimension ref="B1:S61"/>
  <sheetViews>
    <sheetView showGridLines="0" workbookViewId="0">
      <selection activeCell="B13" sqref="B13:C13"/>
    </sheetView>
  </sheetViews>
  <sheetFormatPr defaultColWidth="9.140625" defaultRowHeight="15"/>
  <cols>
    <col min="1" max="1" width="5.7109375" customWidth="1"/>
    <col min="2" max="4" width="4.85546875" customWidth="1"/>
    <col min="5" max="17" width="5.7109375" customWidth="1"/>
    <col min="18" max="24" width="4.85546875" customWidth="1"/>
  </cols>
  <sheetData>
    <row r="1" spans="2:19" s="64" customFormat="1" ht="23.25">
      <c r="B1" s="314" t="s">
        <v>221</v>
      </c>
      <c r="C1" s="315"/>
      <c r="D1" s="315"/>
      <c r="E1" s="315"/>
      <c r="F1" s="315"/>
      <c r="G1" s="315"/>
      <c r="H1" s="315"/>
      <c r="I1" s="315"/>
      <c r="J1" s="315"/>
      <c r="K1" s="315"/>
      <c r="L1" s="315"/>
      <c r="M1" s="315"/>
      <c r="N1" s="315"/>
      <c r="O1" s="315"/>
      <c r="P1" s="315"/>
      <c r="Q1" s="315"/>
      <c r="R1" s="315"/>
      <c r="S1" s="316"/>
    </row>
    <row r="2" spans="2:19" s="65" customFormat="1" ht="20.25">
      <c r="B2" s="317" t="s">
        <v>222</v>
      </c>
      <c r="C2" s="318"/>
      <c r="D2" s="318"/>
      <c r="E2" s="318"/>
      <c r="F2" s="318"/>
      <c r="G2" s="318"/>
      <c r="H2" s="318"/>
      <c r="I2" s="318"/>
      <c r="J2" s="318"/>
      <c r="K2" s="318"/>
      <c r="L2" s="318"/>
      <c r="M2" s="318"/>
      <c r="N2" s="318"/>
      <c r="O2" s="318"/>
      <c r="P2" s="318"/>
      <c r="Q2" s="318"/>
      <c r="R2" s="318"/>
      <c r="S2" s="319"/>
    </row>
    <row r="3" spans="2:19">
      <c r="B3" s="320" t="s">
        <v>223</v>
      </c>
      <c r="C3" s="321"/>
      <c r="D3" s="321"/>
      <c r="E3" s="321"/>
      <c r="F3" s="321"/>
      <c r="G3" s="321"/>
      <c r="H3" s="321"/>
      <c r="I3" s="321"/>
      <c r="J3" s="321"/>
      <c r="K3" s="321"/>
      <c r="L3" s="321"/>
      <c r="M3" s="321"/>
      <c r="N3" s="321"/>
      <c r="O3" s="321"/>
      <c r="P3" s="321"/>
      <c r="Q3" s="321"/>
      <c r="R3" s="321"/>
      <c r="S3" s="322"/>
    </row>
    <row r="4" spans="2:19" s="66" customFormat="1" ht="18" customHeight="1">
      <c r="B4" s="323" t="s">
        <v>224</v>
      </c>
      <c r="C4" s="324"/>
      <c r="D4" s="324"/>
      <c r="E4" s="324"/>
      <c r="F4" s="324"/>
      <c r="G4" s="324"/>
      <c r="H4" s="324"/>
      <c r="I4" s="324"/>
      <c r="J4" s="324"/>
      <c r="K4" s="324"/>
      <c r="L4" s="324"/>
      <c r="M4" s="324"/>
      <c r="N4" s="324"/>
      <c r="O4" s="324"/>
      <c r="P4" s="324"/>
      <c r="Q4" s="324"/>
      <c r="R4" s="324"/>
      <c r="S4" s="325"/>
    </row>
    <row r="5" spans="2:19" ht="24" customHeight="1">
      <c r="B5" s="326" t="s">
        <v>267</v>
      </c>
      <c r="C5" s="327"/>
      <c r="D5" s="327"/>
      <c r="E5" s="328" t="str">
        <f>IF(ISBLANK('HVAC Workbook'!D4),"",'HVAC Workbook'!D4)</f>
        <v/>
      </c>
      <c r="F5" s="329"/>
      <c r="G5" s="329"/>
      <c r="H5" s="329"/>
      <c r="I5" s="329"/>
      <c r="J5" s="329"/>
      <c r="K5" s="329"/>
      <c r="L5" s="330" t="s">
        <v>225</v>
      </c>
      <c r="M5" s="283"/>
      <c r="N5" s="284"/>
      <c r="O5" s="331" t="str">
        <f>IF(ISBLANK('HVAC Workbook'!I4),"",'HVAC Workbook'!I4)</f>
        <v/>
      </c>
      <c r="P5" s="332"/>
      <c r="Q5" s="332"/>
      <c r="R5" s="332"/>
      <c r="S5" s="333"/>
    </row>
    <row r="6" spans="2:19" ht="24" hidden="1" customHeight="1">
      <c r="B6" s="334" t="s">
        <v>226</v>
      </c>
      <c r="C6" s="335"/>
      <c r="D6" s="335"/>
      <c r="E6" s="331"/>
      <c r="F6" s="332"/>
      <c r="G6" s="332"/>
      <c r="H6" s="332"/>
      <c r="I6" s="332"/>
      <c r="J6" s="332"/>
      <c r="K6" s="332"/>
      <c r="L6" s="336" t="s">
        <v>41</v>
      </c>
      <c r="M6" s="337"/>
      <c r="N6" s="338"/>
      <c r="O6" s="339"/>
      <c r="P6" s="340"/>
      <c r="Q6" s="340"/>
      <c r="R6" s="340"/>
      <c r="S6" s="341"/>
    </row>
    <row r="7" spans="2:19" ht="24" hidden="1" customHeight="1">
      <c r="B7" s="334" t="s">
        <v>227</v>
      </c>
      <c r="C7" s="335"/>
      <c r="D7" s="335"/>
      <c r="E7" s="342"/>
      <c r="F7" s="335"/>
      <c r="G7" s="335"/>
      <c r="H7" s="335"/>
      <c r="I7" s="335"/>
      <c r="J7" s="335"/>
      <c r="K7" s="343"/>
      <c r="L7" s="330" t="s">
        <v>228</v>
      </c>
      <c r="M7" s="283"/>
      <c r="N7" s="283"/>
      <c r="O7" s="342"/>
      <c r="P7" s="335"/>
      <c r="Q7" s="335"/>
      <c r="R7" s="335"/>
      <c r="S7" s="344"/>
    </row>
    <row r="8" spans="2:19" ht="24" customHeight="1">
      <c r="B8" s="334" t="s">
        <v>229</v>
      </c>
      <c r="C8" s="335"/>
      <c r="D8" s="335"/>
      <c r="E8" s="332"/>
      <c r="F8" s="332"/>
      <c r="G8" s="332"/>
      <c r="H8" s="332"/>
      <c r="I8" s="332"/>
      <c r="J8" s="332"/>
      <c r="K8" s="332"/>
      <c r="L8" s="332"/>
      <c r="M8" s="332"/>
      <c r="N8" s="332"/>
      <c r="O8" s="332"/>
      <c r="P8" s="332"/>
      <c r="Q8" s="332"/>
      <c r="R8" s="332"/>
      <c r="S8" s="333"/>
    </row>
    <row r="9" spans="2:19" s="67" customFormat="1" ht="18" customHeight="1">
      <c r="B9" s="345" t="s">
        <v>230</v>
      </c>
      <c r="C9" s="346"/>
      <c r="D9" s="346"/>
      <c r="E9" s="346"/>
      <c r="F9" s="346"/>
      <c r="G9" s="346"/>
      <c r="H9" s="346"/>
      <c r="I9" s="346"/>
      <c r="J9" s="346"/>
      <c r="K9" s="346"/>
      <c r="L9" s="346"/>
      <c r="M9" s="346"/>
      <c r="N9" s="346"/>
      <c r="O9" s="346"/>
      <c r="P9" s="346"/>
      <c r="Q9" s="346"/>
      <c r="R9" s="346"/>
      <c r="S9" s="347"/>
    </row>
    <row r="10" spans="2:19" ht="19.899999999999999" customHeight="1">
      <c r="B10" s="348" t="s">
        <v>231</v>
      </c>
      <c r="C10" s="349"/>
      <c r="D10" s="349" t="s">
        <v>232</v>
      </c>
      <c r="E10" s="349"/>
      <c r="F10" s="349"/>
      <c r="G10" s="349"/>
      <c r="H10" s="349"/>
      <c r="I10" s="349"/>
      <c r="J10" s="349"/>
      <c r="K10" s="349"/>
      <c r="L10" s="349"/>
      <c r="M10" s="349"/>
      <c r="N10" s="349"/>
      <c r="O10" s="349"/>
      <c r="P10" s="350"/>
      <c r="Q10" s="351" t="s">
        <v>139</v>
      </c>
      <c r="R10" s="349"/>
      <c r="S10" s="352"/>
    </row>
    <row r="11" spans="2:19" s="53" customFormat="1" ht="19.899999999999999" customHeight="1">
      <c r="B11" s="353"/>
      <c r="C11" s="354"/>
      <c r="D11" s="355"/>
      <c r="E11" s="355"/>
      <c r="F11" s="355"/>
      <c r="G11" s="355"/>
      <c r="H11" s="355"/>
      <c r="I11" s="355"/>
      <c r="J11" s="355"/>
      <c r="K11" s="355"/>
      <c r="L11" s="355"/>
      <c r="M11" s="355"/>
      <c r="N11" s="355"/>
      <c r="O11" s="355"/>
      <c r="P11" s="355"/>
      <c r="Q11" s="356"/>
      <c r="R11" s="356"/>
      <c r="S11" s="357"/>
    </row>
    <row r="12" spans="2:19" s="53" customFormat="1" ht="19.899999999999999" customHeight="1">
      <c r="B12" s="353"/>
      <c r="C12" s="354"/>
      <c r="D12" s="355"/>
      <c r="E12" s="355"/>
      <c r="F12" s="355"/>
      <c r="G12" s="355"/>
      <c r="H12" s="355"/>
      <c r="I12" s="355"/>
      <c r="J12" s="355"/>
      <c r="K12" s="355"/>
      <c r="L12" s="355"/>
      <c r="M12" s="355"/>
      <c r="N12" s="355"/>
      <c r="O12" s="355"/>
      <c r="P12" s="355"/>
      <c r="Q12" s="356"/>
      <c r="R12" s="356"/>
      <c r="S12" s="357"/>
    </row>
    <row r="13" spans="2:19" s="53" customFormat="1" ht="19.899999999999999" customHeight="1">
      <c r="B13" s="353"/>
      <c r="C13" s="354"/>
      <c r="D13" s="355"/>
      <c r="E13" s="355"/>
      <c r="F13" s="355"/>
      <c r="G13" s="355"/>
      <c r="H13" s="355"/>
      <c r="I13" s="355"/>
      <c r="J13" s="355"/>
      <c r="K13" s="355"/>
      <c r="L13" s="355"/>
      <c r="M13" s="355"/>
      <c r="N13" s="355"/>
      <c r="O13" s="355"/>
      <c r="P13" s="355"/>
      <c r="Q13" s="356"/>
      <c r="R13" s="356"/>
      <c r="S13" s="357"/>
    </row>
    <row r="14" spans="2:19" s="53" customFormat="1" ht="19.899999999999999" customHeight="1">
      <c r="B14" s="353"/>
      <c r="C14" s="354"/>
      <c r="D14" s="355"/>
      <c r="E14" s="355"/>
      <c r="F14" s="355"/>
      <c r="G14" s="355"/>
      <c r="H14" s="355"/>
      <c r="I14" s="355"/>
      <c r="J14" s="355"/>
      <c r="K14" s="355"/>
      <c r="L14" s="355"/>
      <c r="M14" s="355"/>
      <c r="N14" s="355"/>
      <c r="O14" s="355"/>
      <c r="P14" s="355"/>
      <c r="Q14" s="356"/>
      <c r="R14" s="356"/>
      <c r="S14" s="357"/>
    </row>
    <row r="15" spans="2:19" s="53" customFormat="1" ht="19.899999999999999" customHeight="1">
      <c r="B15" s="358"/>
      <c r="C15" s="359"/>
      <c r="D15" s="355"/>
      <c r="E15" s="355"/>
      <c r="F15" s="355"/>
      <c r="G15" s="355"/>
      <c r="H15" s="355"/>
      <c r="I15" s="355"/>
      <c r="J15" s="355"/>
      <c r="K15" s="355"/>
      <c r="L15" s="355"/>
      <c r="M15" s="355"/>
      <c r="N15" s="355"/>
      <c r="O15" s="355"/>
      <c r="P15" s="355"/>
      <c r="Q15" s="356"/>
      <c r="R15" s="356"/>
      <c r="S15" s="357"/>
    </row>
    <row r="16" spans="2:19" s="53" customFormat="1" ht="19.899999999999999" customHeight="1">
      <c r="B16" s="358"/>
      <c r="C16" s="359"/>
      <c r="D16" s="355"/>
      <c r="E16" s="355"/>
      <c r="F16" s="355"/>
      <c r="G16" s="355"/>
      <c r="H16" s="355"/>
      <c r="I16" s="355"/>
      <c r="J16" s="355"/>
      <c r="K16" s="355"/>
      <c r="L16" s="355"/>
      <c r="M16" s="355"/>
      <c r="N16" s="355"/>
      <c r="O16" s="355"/>
      <c r="P16" s="355"/>
      <c r="Q16" s="356"/>
      <c r="R16" s="356"/>
      <c r="S16" s="357"/>
    </row>
    <row r="17" spans="2:19" s="53" customFormat="1" ht="19.899999999999999" customHeight="1">
      <c r="B17" s="358"/>
      <c r="C17" s="359"/>
      <c r="D17" s="355"/>
      <c r="E17" s="355"/>
      <c r="F17" s="355"/>
      <c r="G17" s="355"/>
      <c r="H17" s="355"/>
      <c r="I17" s="355"/>
      <c r="J17" s="355"/>
      <c r="K17" s="355"/>
      <c r="L17" s="355"/>
      <c r="M17" s="355"/>
      <c r="N17" s="355"/>
      <c r="O17" s="355"/>
      <c r="P17" s="355"/>
      <c r="Q17" s="356"/>
      <c r="R17" s="356"/>
      <c r="S17" s="357"/>
    </row>
    <row r="18" spans="2:19" s="53" customFormat="1" ht="19.899999999999999" customHeight="1">
      <c r="B18" s="358"/>
      <c r="C18" s="359"/>
      <c r="D18" s="355"/>
      <c r="E18" s="355"/>
      <c r="F18" s="355"/>
      <c r="G18" s="355"/>
      <c r="H18" s="355"/>
      <c r="I18" s="355"/>
      <c r="J18" s="355"/>
      <c r="K18" s="355"/>
      <c r="L18" s="355"/>
      <c r="M18" s="355"/>
      <c r="N18" s="355"/>
      <c r="O18" s="355"/>
      <c r="P18" s="355"/>
      <c r="Q18" s="356"/>
      <c r="R18" s="356"/>
      <c r="S18" s="357"/>
    </row>
    <row r="19" spans="2:19" s="53" customFormat="1" ht="19.899999999999999" customHeight="1">
      <c r="B19" s="360"/>
      <c r="C19" s="361"/>
      <c r="D19" s="355"/>
      <c r="E19" s="355"/>
      <c r="F19" s="355"/>
      <c r="G19" s="355"/>
      <c r="H19" s="355"/>
      <c r="I19" s="355"/>
      <c r="J19" s="355"/>
      <c r="K19" s="355"/>
      <c r="L19" s="355"/>
      <c r="M19" s="355"/>
      <c r="N19" s="355"/>
      <c r="O19" s="355"/>
      <c r="P19" s="355"/>
      <c r="Q19" s="362"/>
      <c r="R19" s="362"/>
      <c r="S19" s="363"/>
    </row>
    <row r="20" spans="2:19" s="53" customFormat="1" ht="19.899999999999999" customHeight="1">
      <c r="B20" s="358"/>
      <c r="C20" s="359"/>
      <c r="D20" s="355"/>
      <c r="E20" s="355"/>
      <c r="F20" s="355"/>
      <c r="G20" s="355"/>
      <c r="H20" s="355"/>
      <c r="I20" s="355"/>
      <c r="J20" s="355"/>
      <c r="K20" s="355"/>
      <c r="L20" s="355"/>
      <c r="M20" s="355"/>
      <c r="N20" s="355"/>
      <c r="O20" s="355"/>
      <c r="P20" s="355"/>
      <c r="Q20" s="356"/>
      <c r="R20" s="356"/>
      <c r="S20" s="357"/>
    </row>
    <row r="21" spans="2:19" s="53" customFormat="1" ht="19.899999999999999" customHeight="1">
      <c r="B21" s="358"/>
      <c r="C21" s="359"/>
      <c r="D21" s="355"/>
      <c r="E21" s="355"/>
      <c r="F21" s="355"/>
      <c r="G21" s="355"/>
      <c r="H21" s="355"/>
      <c r="I21" s="355"/>
      <c r="J21" s="355"/>
      <c r="K21" s="355"/>
      <c r="L21" s="355"/>
      <c r="M21" s="355"/>
      <c r="N21" s="355"/>
      <c r="O21" s="355"/>
      <c r="P21" s="355"/>
      <c r="Q21" s="356"/>
      <c r="R21" s="356"/>
      <c r="S21" s="357"/>
    </row>
    <row r="22" spans="2:19" s="53" customFormat="1" ht="19.899999999999999" customHeight="1">
      <c r="B22" s="358"/>
      <c r="C22" s="359"/>
      <c r="D22" s="355"/>
      <c r="E22" s="355"/>
      <c r="F22" s="355"/>
      <c r="G22" s="355"/>
      <c r="H22" s="355"/>
      <c r="I22" s="355"/>
      <c r="J22" s="355"/>
      <c r="K22" s="355"/>
      <c r="L22" s="355"/>
      <c r="M22" s="355"/>
      <c r="N22" s="355"/>
      <c r="O22" s="355"/>
      <c r="P22" s="355"/>
      <c r="Q22" s="356"/>
      <c r="R22" s="356"/>
      <c r="S22" s="357"/>
    </row>
    <row r="23" spans="2:19" s="53" customFormat="1" ht="19.899999999999999" customHeight="1">
      <c r="B23" s="374" t="s">
        <v>233</v>
      </c>
      <c r="C23" s="375"/>
      <c r="D23" s="375"/>
      <c r="E23" s="375"/>
      <c r="F23" s="375"/>
      <c r="G23" s="375"/>
      <c r="H23" s="375"/>
      <c r="I23" s="375"/>
      <c r="J23" s="375"/>
      <c r="K23" s="375"/>
      <c r="L23" s="375"/>
      <c r="M23" s="375"/>
      <c r="N23" s="375"/>
      <c r="O23" s="375"/>
      <c r="P23" s="376"/>
      <c r="Q23" s="311">
        <f>SUM(Q11:Q22)</f>
        <v>0</v>
      </c>
      <c r="R23" s="377"/>
      <c r="S23" s="312"/>
    </row>
    <row r="24" spans="2:19" s="53" customFormat="1" ht="19.899999999999999" customHeight="1">
      <c r="B24" s="378" t="s">
        <v>234</v>
      </c>
      <c r="C24" s="379"/>
      <c r="D24" s="379"/>
      <c r="E24" s="382"/>
      <c r="F24" s="382"/>
      <c r="G24" s="382"/>
      <c r="H24" s="382"/>
      <c r="I24" s="382"/>
      <c r="J24" s="382"/>
      <c r="K24" s="382"/>
      <c r="L24" s="382"/>
      <c r="M24" s="382"/>
      <c r="N24" s="382"/>
      <c r="O24" s="382"/>
      <c r="P24" s="382"/>
      <c r="Q24" s="382"/>
      <c r="R24" s="382"/>
      <c r="S24" s="383"/>
    </row>
    <row r="25" spans="2:19" s="53" customFormat="1" ht="19.899999999999999" customHeight="1">
      <c r="B25" s="378"/>
      <c r="C25" s="379"/>
      <c r="D25" s="379"/>
      <c r="E25" s="382"/>
      <c r="F25" s="382"/>
      <c r="G25" s="382"/>
      <c r="H25" s="382"/>
      <c r="I25" s="382"/>
      <c r="J25" s="382"/>
      <c r="K25" s="382"/>
      <c r="L25" s="382"/>
      <c r="M25" s="382"/>
      <c r="N25" s="382"/>
      <c r="O25" s="382"/>
      <c r="P25" s="382"/>
      <c r="Q25" s="382"/>
      <c r="R25" s="382"/>
      <c r="S25" s="383"/>
    </row>
    <row r="26" spans="2:19" s="53" customFormat="1" ht="19.899999999999999" customHeight="1" thickBot="1">
      <c r="B26" s="380"/>
      <c r="C26" s="381"/>
      <c r="D26" s="381"/>
      <c r="E26" s="384"/>
      <c r="F26" s="384"/>
      <c r="G26" s="384"/>
      <c r="H26" s="384"/>
      <c r="I26" s="384"/>
      <c r="J26" s="384"/>
      <c r="K26" s="384"/>
      <c r="L26" s="384"/>
      <c r="M26" s="384"/>
      <c r="N26" s="384"/>
      <c r="O26" s="384"/>
      <c r="P26" s="384"/>
      <c r="Q26" s="384"/>
      <c r="R26" s="384"/>
      <c r="S26" s="385"/>
    </row>
    <row r="27" spans="2:19" s="53" customFormat="1" ht="19.899999999999999" hidden="1" customHeight="1">
      <c r="B27" s="386" t="s">
        <v>235</v>
      </c>
      <c r="C27" s="387"/>
      <c r="D27" s="387"/>
      <c r="E27" s="387"/>
      <c r="F27" s="387"/>
      <c r="G27" s="387"/>
      <c r="H27" s="387"/>
      <c r="I27" s="387"/>
      <c r="J27" s="387"/>
      <c r="K27" s="387"/>
      <c r="L27" s="387"/>
      <c r="M27" s="387"/>
      <c r="N27" s="387"/>
      <c r="O27" s="387"/>
      <c r="P27" s="387"/>
      <c r="Q27" s="387"/>
      <c r="R27" s="387"/>
      <c r="S27" s="388"/>
    </row>
    <row r="28" spans="2:19" s="53" customFormat="1" ht="19.899999999999999" hidden="1" customHeight="1">
      <c r="B28" s="364" t="s">
        <v>236</v>
      </c>
      <c r="C28" s="365"/>
      <c r="D28" s="365"/>
      <c r="E28" s="365"/>
      <c r="F28" s="366"/>
      <c r="G28" s="366"/>
      <c r="H28" s="366"/>
      <c r="I28" s="366"/>
      <c r="J28" s="366"/>
      <c r="K28" s="205" t="s">
        <v>40</v>
      </c>
      <c r="L28" s="205"/>
      <c r="M28" s="205"/>
      <c r="N28" s="389"/>
      <c r="O28" s="389"/>
      <c r="P28" s="389"/>
      <c r="Q28" s="389"/>
      <c r="R28" s="389"/>
      <c r="S28" s="390"/>
    </row>
    <row r="29" spans="2:19" s="53" customFormat="1" ht="19.899999999999999" hidden="1" customHeight="1">
      <c r="B29" s="364" t="s">
        <v>42</v>
      </c>
      <c r="C29" s="365"/>
      <c r="D29" s="365"/>
      <c r="E29" s="365"/>
      <c r="F29" s="366"/>
      <c r="G29" s="366"/>
      <c r="H29" s="366"/>
      <c r="I29" s="366"/>
      <c r="J29" s="366"/>
      <c r="K29" s="366"/>
      <c r="L29" s="366"/>
      <c r="M29" s="366"/>
      <c r="N29" s="366"/>
      <c r="O29" s="366"/>
      <c r="P29" s="68" t="s">
        <v>41</v>
      </c>
      <c r="Q29" s="366"/>
      <c r="R29" s="366"/>
      <c r="S29" s="367"/>
    </row>
    <row r="30" spans="2:19" s="53" customFormat="1" ht="19.899999999999999" hidden="1" customHeight="1">
      <c r="B30" s="368" t="s">
        <v>237</v>
      </c>
      <c r="C30" s="369"/>
      <c r="D30" s="369"/>
      <c r="E30" s="369"/>
      <c r="F30" s="369"/>
      <c r="G30" s="369"/>
      <c r="H30" s="369"/>
      <c r="I30" s="369"/>
      <c r="J30" s="369"/>
      <c r="K30" s="369"/>
      <c r="L30" s="369"/>
      <c r="M30" s="369"/>
      <c r="N30" s="369"/>
      <c r="O30" s="369"/>
      <c r="P30" s="369"/>
      <c r="Q30" s="369"/>
      <c r="R30" s="369"/>
      <c r="S30" s="370"/>
    </row>
    <row r="31" spans="2:19" s="53" customFormat="1" ht="19.899999999999999" hidden="1" customHeight="1">
      <c r="B31" s="371"/>
      <c r="C31" s="372"/>
      <c r="D31" s="372"/>
      <c r="E31" s="372"/>
      <c r="F31" s="372"/>
      <c r="G31" s="372"/>
      <c r="H31" s="372"/>
      <c r="I31" s="372"/>
      <c r="J31" s="372"/>
      <c r="K31" s="372"/>
      <c r="L31" s="372"/>
      <c r="M31" s="372"/>
      <c r="N31" s="372"/>
      <c r="O31" s="372"/>
      <c r="P31" s="372"/>
      <c r="Q31" s="372"/>
      <c r="R31" s="372"/>
      <c r="S31" s="373"/>
    </row>
    <row r="32" spans="2:19" s="53" customFormat="1" ht="19.899999999999999" customHeight="1">
      <c r="B32" s="69"/>
      <c r="C32" s="69"/>
      <c r="D32" s="69"/>
      <c r="E32" s="69"/>
      <c r="F32" s="69"/>
      <c r="G32" s="69"/>
      <c r="H32" s="69"/>
      <c r="I32" s="69"/>
      <c r="J32" s="69"/>
      <c r="K32" s="69"/>
      <c r="L32" s="69"/>
      <c r="M32" s="69"/>
      <c r="N32" s="69"/>
      <c r="O32" s="69"/>
      <c r="P32" s="69"/>
      <c r="Q32" s="69"/>
      <c r="R32" s="69"/>
      <c r="S32" s="69"/>
    </row>
    <row r="33" spans="2:19" s="53" customFormat="1" ht="19.899999999999999" customHeight="1">
      <c r="B33"/>
      <c r="C33"/>
      <c r="D33"/>
      <c r="E33"/>
      <c r="F33"/>
      <c r="G33"/>
      <c r="H33"/>
      <c r="I33"/>
      <c r="J33"/>
      <c r="K33"/>
      <c r="L33"/>
      <c r="M33"/>
      <c r="N33"/>
      <c r="O33"/>
      <c r="P33"/>
      <c r="Q33"/>
      <c r="R33"/>
      <c r="S33"/>
    </row>
    <row r="34" spans="2:19" s="53" customFormat="1" ht="19.899999999999999" customHeight="1">
      <c r="B34"/>
      <c r="C34"/>
      <c r="D34"/>
      <c r="E34"/>
      <c r="F34"/>
      <c r="G34"/>
      <c r="H34"/>
      <c r="I34"/>
      <c r="J34"/>
      <c r="K34"/>
      <c r="L34"/>
      <c r="M34"/>
      <c r="N34"/>
      <c r="O34"/>
      <c r="P34"/>
      <c r="Q34"/>
      <c r="R34"/>
      <c r="S34"/>
    </row>
    <row r="35" spans="2:19" s="53" customFormat="1" ht="19.899999999999999" customHeight="1">
      <c r="B35"/>
      <c r="C35"/>
      <c r="D35"/>
      <c r="E35"/>
      <c r="F35"/>
      <c r="G35"/>
      <c r="H35"/>
      <c r="I35"/>
      <c r="J35"/>
      <c r="K35"/>
      <c r="L35"/>
      <c r="M35"/>
      <c r="N35"/>
      <c r="O35"/>
      <c r="P35"/>
      <c r="Q35"/>
      <c r="R35"/>
      <c r="S35"/>
    </row>
    <row r="36" spans="2:19" s="53" customFormat="1" ht="19.899999999999999" customHeight="1">
      <c r="B36"/>
      <c r="C36"/>
      <c r="D36"/>
      <c r="E36"/>
      <c r="F36"/>
      <c r="G36"/>
      <c r="H36"/>
      <c r="I36"/>
      <c r="J36"/>
      <c r="K36"/>
      <c r="L36"/>
      <c r="M36"/>
      <c r="N36"/>
      <c r="O36"/>
      <c r="P36"/>
      <c r="Q36"/>
      <c r="R36"/>
      <c r="S36"/>
    </row>
    <row r="37" spans="2:19" s="53" customFormat="1" ht="19.899999999999999" customHeight="1">
      <c r="B37"/>
      <c r="C37"/>
      <c r="D37"/>
      <c r="E37"/>
      <c r="F37"/>
      <c r="G37"/>
      <c r="H37"/>
      <c r="I37"/>
      <c r="J37"/>
      <c r="K37"/>
      <c r="L37"/>
      <c r="M37"/>
      <c r="N37"/>
      <c r="O37"/>
      <c r="P37"/>
      <c r="Q37"/>
      <c r="R37"/>
      <c r="S37"/>
    </row>
    <row r="38" spans="2:19" s="53" customFormat="1" ht="19.899999999999999" customHeight="1">
      <c r="B38"/>
      <c r="C38"/>
      <c r="D38"/>
      <c r="E38"/>
      <c r="F38"/>
      <c r="G38"/>
      <c r="H38"/>
      <c r="I38"/>
      <c r="J38"/>
      <c r="K38"/>
      <c r="L38"/>
      <c r="M38"/>
      <c r="N38"/>
      <c r="O38"/>
      <c r="P38"/>
      <c r="Q38"/>
      <c r="R38"/>
      <c r="S38"/>
    </row>
    <row r="39" spans="2:19" s="53" customFormat="1" ht="19.899999999999999" customHeight="1">
      <c r="B39"/>
      <c r="C39"/>
      <c r="D39"/>
      <c r="E39"/>
      <c r="F39"/>
      <c r="G39"/>
      <c r="H39"/>
      <c r="I39"/>
      <c r="J39"/>
      <c r="K39"/>
      <c r="L39"/>
      <c r="M39"/>
      <c r="N39"/>
      <c r="O39"/>
      <c r="P39"/>
      <c r="Q39"/>
      <c r="R39"/>
      <c r="S39"/>
    </row>
    <row r="40" spans="2:19" s="53" customFormat="1" ht="19.899999999999999" customHeight="1">
      <c r="B40"/>
      <c r="C40"/>
      <c r="D40"/>
      <c r="E40"/>
      <c r="F40"/>
      <c r="G40"/>
      <c r="H40"/>
      <c r="I40"/>
      <c r="J40"/>
      <c r="K40"/>
      <c r="L40"/>
      <c r="M40"/>
      <c r="N40"/>
      <c r="O40"/>
      <c r="P40"/>
      <c r="Q40"/>
      <c r="R40"/>
      <c r="S40"/>
    </row>
    <row r="41" spans="2:19" s="53" customFormat="1" ht="39" customHeight="1">
      <c r="B41"/>
      <c r="C41"/>
      <c r="D41"/>
      <c r="E41"/>
      <c r="F41"/>
      <c r="G41"/>
      <c r="H41"/>
      <c r="I41"/>
      <c r="J41"/>
      <c r="K41"/>
      <c r="L41"/>
      <c r="M41"/>
      <c r="N41"/>
      <c r="O41"/>
      <c r="P41"/>
      <c r="Q41"/>
      <c r="R41"/>
      <c r="S41"/>
    </row>
    <row r="42" spans="2:19" s="53" customFormat="1" ht="19.899999999999999" customHeight="1">
      <c r="B42"/>
      <c r="C42"/>
      <c r="D42"/>
      <c r="E42"/>
      <c r="F42"/>
      <c r="G42"/>
      <c r="H42"/>
      <c r="I42"/>
      <c r="J42"/>
      <c r="K42"/>
      <c r="L42"/>
      <c r="M42"/>
      <c r="N42"/>
      <c r="O42"/>
      <c r="P42"/>
      <c r="Q42"/>
      <c r="R42"/>
      <c r="S42"/>
    </row>
    <row r="43" spans="2:19" s="53" customFormat="1" ht="19.899999999999999" customHeight="1">
      <c r="B43"/>
      <c r="C43"/>
      <c r="D43"/>
      <c r="E43"/>
      <c r="F43"/>
      <c r="G43"/>
      <c r="H43"/>
      <c r="I43"/>
      <c r="J43"/>
      <c r="K43"/>
      <c r="L43"/>
      <c r="M43"/>
      <c r="N43"/>
      <c r="O43"/>
      <c r="P43"/>
      <c r="Q43"/>
      <c r="R43"/>
      <c r="S43"/>
    </row>
    <row r="44" spans="2:19" s="53" customFormat="1" ht="19.899999999999999" customHeight="1">
      <c r="B44"/>
      <c r="C44"/>
      <c r="D44"/>
      <c r="E44"/>
      <c r="F44"/>
      <c r="G44"/>
      <c r="H44"/>
      <c r="I44"/>
      <c r="J44"/>
      <c r="K44"/>
      <c r="L44"/>
      <c r="M44"/>
      <c r="N44"/>
      <c r="O44"/>
      <c r="P44"/>
      <c r="Q44"/>
      <c r="R44"/>
      <c r="S44"/>
    </row>
    <row r="45" spans="2:19" s="53" customFormat="1" ht="19.899999999999999" customHeight="1">
      <c r="B45"/>
      <c r="C45"/>
      <c r="D45"/>
      <c r="E45"/>
      <c r="F45"/>
      <c r="G45"/>
      <c r="H45"/>
      <c r="I45"/>
      <c r="J45"/>
      <c r="K45"/>
      <c r="L45"/>
      <c r="M45"/>
      <c r="N45"/>
      <c r="O45"/>
      <c r="P45"/>
      <c r="Q45"/>
      <c r="R45"/>
      <c r="S45"/>
    </row>
    <row r="46" spans="2:19" s="53" customFormat="1" ht="19.899999999999999" customHeight="1">
      <c r="B46"/>
      <c r="C46"/>
      <c r="D46"/>
      <c r="E46"/>
      <c r="F46"/>
      <c r="G46"/>
      <c r="H46"/>
      <c r="I46"/>
      <c r="J46"/>
      <c r="K46"/>
      <c r="L46"/>
      <c r="M46"/>
      <c r="N46"/>
      <c r="O46"/>
      <c r="P46"/>
      <c r="Q46"/>
      <c r="R46"/>
      <c r="S46"/>
    </row>
    <row r="47" spans="2:19" s="53" customFormat="1" ht="19.899999999999999" customHeight="1">
      <c r="B47"/>
      <c r="C47"/>
      <c r="D47"/>
      <c r="E47"/>
      <c r="F47"/>
      <c r="G47"/>
      <c r="H47"/>
      <c r="I47"/>
      <c r="J47"/>
      <c r="K47"/>
      <c r="L47"/>
      <c r="M47"/>
      <c r="N47"/>
      <c r="O47"/>
      <c r="P47"/>
      <c r="Q47"/>
      <c r="R47"/>
      <c r="S47"/>
    </row>
    <row r="48" spans="2:19" s="53" customFormat="1" ht="19.899999999999999" customHeight="1">
      <c r="B48"/>
      <c r="C48"/>
      <c r="D48"/>
      <c r="E48"/>
      <c r="F48"/>
      <c r="G48"/>
      <c r="H48"/>
      <c r="I48"/>
      <c r="J48"/>
      <c r="K48"/>
      <c r="L48"/>
      <c r="M48"/>
      <c r="N48"/>
      <c r="O48"/>
      <c r="P48"/>
      <c r="Q48"/>
      <c r="R48"/>
      <c r="S48"/>
    </row>
    <row r="49" spans="2:19" s="53" customFormat="1" ht="19.899999999999999" customHeight="1">
      <c r="B49"/>
      <c r="C49"/>
      <c r="D49"/>
      <c r="E49"/>
      <c r="F49"/>
      <c r="G49"/>
      <c r="H49"/>
      <c r="I49"/>
      <c r="J49"/>
      <c r="K49"/>
      <c r="L49"/>
      <c r="M49"/>
      <c r="N49"/>
      <c r="O49"/>
      <c r="P49"/>
      <c r="Q49"/>
      <c r="R49"/>
      <c r="S49"/>
    </row>
    <row r="50" spans="2:19" s="53" customFormat="1" ht="19.899999999999999" customHeight="1">
      <c r="B50"/>
      <c r="C50"/>
      <c r="D50"/>
      <c r="E50"/>
      <c r="F50"/>
      <c r="G50"/>
      <c r="H50"/>
      <c r="I50"/>
      <c r="J50"/>
      <c r="K50"/>
      <c r="L50"/>
      <c r="M50"/>
      <c r="N50"/>
      <c r="O50"/>
      <c r="P50"/>
      <c r="Q50"/>
      <c r="R50"/>
      <c r="S50"/>
    </row>
    <row r="51" spans="2:19" s="53" customFormat="1" ht="19.899999999999999" customHeight="1">
      <c r="B51"/>
      <c r="C51"/>
      <c r="D51"/>
      <c r="E51"/>
      <c r="F51"/>
      <c r="G51"/>
      <c r="H51"/>
      <c r="I51"/>
      <c r="J51"/>
      <c r="K51"/>
      <c r="L51"/>
      <c r="M51"/>
      <c r="N51"/>
      <c r="O51"/>
      <c r="P51"/>
      <c r="Q51"/>
      <c r="R51"/>
      <c r="S51"/>
    </row>
    <row r="52" spans="2:19" s="53" customFormat="1" ht="19.899999999999999" customHeight="1">
      <c r="B52"/>
      <c r="C52"/>
      <c r="D52"/>
      <c r="E52"/>
      <c r="F52"/>
      <c r="G52"/>
      <c r="H52"/>
      <c r="I52"/>
      <c r="J52"/>
      <c r="K52"/>
      <c r="L52"/>
      <c r="M52"/>
      <c r="N52"/>
      <c r="O52"/>
      <c r="P52"/>
      <c r="Q52"/>
      <c r="R52"/>
      <c r="S52"/>
    </row>
    <row r="53" spans="2:19" s="40" customFormat="1" ht="19.899999999999999" customHeight="1">
      <c r="B53"/>
      <c r="C53"/>
      <c r="D53"/>
      <c r="E53"/>
      <c r="F53"/>
      <c r="G53"/>
      <c r="H53"/>
      <c r="I53"/>
      <c r="J53"/>
      <c r="K53"/>
      <c r="L53"/>
      <c r="M53"/>
      <c r="N53"/>
      <c r="O53"/>
      <c r="P53"/>
      <c r="Q53"/>
      <c r="R53"/>
      <c r="S53"/>
    </row>
    <row r="54" spans="2:19" ht="19.5" customHeight="1"/>
    <row r="55" spans="2:19" ht="19.5" customHeight="1"/>
    <row r="56" spans="2:19" ht="24" customHeight="1"/>
    <row r="57" spans="2:19" ht="30" customHeight="1"/>
    <row r="58" spans="2:19" s="40" customFormat="1" ht="34.9" customHeight="1">
      <c r="B58"/>
      <c r="C58"/>
      <c r="D58"/>
      <c r="E58"/>
      <c r="F58"/>
      <c r="G58"/>
      <c r="H58"/>
      <c r="I58"/>
      <c r="J58"/>
      <c r="K58"/>
      <c r="L58"/>
      <c r="M58"/>
      <c r="N58"/>
      <c r="O58"/>
      <c r="P58"/>
      <c r="Q58"/>
      <c r="R58"/>
      <c r="S58"/>
    </row>
    <row r="59" spans="2:19" s="40" customFormat="1" ht="34.9" customHeight="1">
      <c r="B59"/>
      <c r="C59"/>
      <c r="D59"/>
      <c r="E59"/>
      <c r="F59"/>
      <c r="G59"/>
      <c r="H59"/>
      <c r="I59"/>
      <c r="J59"/>
      <c r="K59"/>
      <c r="L59"/>
      <c r="M59"/>
      <c r="N59"/>
      <c r="O59"/>
      <c r="P59"/>
      <c r="Q59"/>
      <c r="R59"/>
      <c r="S59"/>
    </row>
    <row r="60" spans="2:19" ht="14.45" customHeight="1"/>
    <row r="61" spans="2:19" ht="34.9" customHeight="1"/>
  </sheetData>
  <sheetProtection algorithmName="SHA-512" hashValue="4dvE7ry+mxAwcJYjFp2/zwIGnqcy3wdT9Uatdj4BQ+4Rvo9pWNBuiC4kHhblSYN3WX7iFCErq7Dkxs5eK7iR6g==" saltValue="Ww0EZc5mhp0tWAzDRBKbrQ==" spinCount="100000" sheet="1" selectLockedCells="1"/>
  <mergeCells count="71">
    <mergeCell ref="B29:E29"/>
    <mergeCell ref="F29:O29"/>
    <mergeCell ref="Q29:S29"/>
    <mergeCell ref="B30:S31"/>
    <mergeCell ref="B23:P23"/>
    <mergeCell ref="Q23:S23"/>
    <mergeCell ref="B24:D26"/>
    <mergeCell ref="E24:S26"/>
    <mergeCell ref="B27:S27"/>
    <mergeCell ref="B28:E28"/>
    <mergeCell ref="F28:J28"/>
    <mergeCell ref="K28:M28"/>
    <mergeCell ref="N28:S28"/>
    <mergeCell ref="B21:C21"/>
    <mergeCell ref="D21:P21"/>
    <mergeCell ref="Q21:S21"/>
    <mergeCell ref="B22:C22"/>
    <mergeCell ref="D22:P22"/>
    <mergeCell ref="Q22:S22"/>
    <mergeCell ref="B19:C19"/>
    <mergeCell ref="D19:P19"/>
    <mergeCell ref="Q19:S19"/>
    <mergeCell ref="B20:C20"/>
    <mergeCell ref="D20:P20"/>
    <mergeCell ref="Q20:S20"/>
    <mergeCell ref="B17:C17"/>
    <mergeCell ref="D17:P17"/>
    <mergeCell ref="Q17:S17"/>
    <mergeCell ref="B18:C18"/>
    <mergeCell ref="D18:P18"/>
    <mergeCell ref="Q18:S18"/>
    <mergeCell ref="B15:C15"/>
    <mergeCell ref="D15:P15"/>
    <mergeCell ref="Q15:S15"/>
    <mergeCell ref="B16:C16"/>
    <mergeCell ref="D16:P16"/>
    <mergeCell ref="Q16:S16"/>
    <mergeCell ref="B13:C13"/>
    <mergeCell ref="D13:P13"/>
    <mergeCell ref="Q13:S13"/>
    <mergeCell ref="B14:C14"/>
    <mergeCell ref="D14:P14"/>
    <mergeCell ref="Q14:S14"/>
    <mergeCell ref="B11:C11"/>
    <mergeCell ref="D11:P11"/>
    <mergeCell ref="Q11:S11"/>
    <mergeCell ref="B12:C12"/>
    <mergeCell ref="D12:P12"/>
    <mergeCell ref="Q12:S12"/>
    <mergeCell ref="B8:D8"/>
    <mergeCell ref="E8:S8"/>
    <mergeCell ref="B9:S9"/>
    <mergeCell ref="B10:C10"/>
    <mergeCell ref="D10:P10"/>
    <mergeCell ref="Q10:S10"/>
    <mergeCell ref="B6:D6"/>
    <mergeCell ref="E6:K6"/>
    <mergeCell ref="L6:N6"/>
    <mergeCell ref="O6:S6"/>
    <mergeCell ref="B7:D7"/>
    <mergeCell ref="E7:K7"/>
    <mergeCell ref="L7:N7"/>
    <mergeCell ref="O7:S7"/>
    <mergeCell ref="B1:S1"/>
    <mergeCell ref="B2:S2"/>
    <mergeCell ref="B3:S3"/>
    <mergeCell ref="B4:S4"/>
    <mergeCell ref="B5:D5"/>
    <mergeCell ref="E5:K5"/>
    <mergeCell ref="L5:N5"/>
    <mergeCell ref="O5:S5"/>
  </mergeCells>
  <conditionalFormatting sqref="B11:C22">
    <cfRule type="notContainsBlanks" dxfId="0" priority="1">
      <formula>LEN(TRIM(B11))&gt;0</formula>
    </cfRule>
  </conditionalFormatting>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5121" r:id="rId3" name="Check Box 1">
              <controlPr locked="0" defaultSize="0" autoFill="0" autoLine="0" autoPict="0">
                <anchor moveWithCells="1">
                  <from>
                    <xdr:col>4</xdr:col>
                    <xdr:colOff>28575</xdr:colOff>
                    <xdr:row>4</xdr:row>
                    <xdr:rowOff>57150</xdr:rowOff>
                  </from>
                  <to>
                    <xdr:col>6</xdr:col>
                    <xdr:colOff>19050</xdr:colOff>
                    <xdr:row>9</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865945CE-6B40-4E6D-B6B9-978273E0A293}">
          <x14:formula1>
            <xm:f>Lists!$K$3:$K$38</xm:f>
          </x14:formula1>
          <xm:sqref>D11:P22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A4C3A-FC74-4F14-9ACE-5C08145A2A2F}">
  <dimension ref="A1:G50"/>
  <sheetViews>
    <sheetView workbookViewId="0">
      <selection activeCell="D5" sqref="D5"/>
    </sheetView>
  </sheetViews>
  <sheetFormatPr defaultColWidth="9.140625" defaultRowHeight="15"/>
  <cols>
    <col min="1" max="1" width="35.7109375" style="40" customWidth="1"/>
    <col min="2" max="2" width="10" style="20" customWidth="1"/>
    <col min="3" max="3" width="14.42578125" style="20" customWidth="1"/>
    <col min="4" max="4" width="79.85546875" style="40" customWidth="1"/>
    <col min="5" max="6" width="9.5703125" style="20" customWidth="1"/>
    <col min="7" max="7" width="10.7109375" style="20" customWidth="1"/>
  </cols>
  <sheetData>
    <row r="1" spans="1:7" ht="22.5" customHeight="1">
      <c r="A1" s="397" t="s">
        <v>271</v>
      </c>
      <c r="B1" s="397"/>
      <c r="C1" s="397"/>
      <c r="D1" s="397"/>
      <c r="E1" s="397"/>
      <c r="F1" s="397"/>
      <c r="G1" s="397"/>
    </row>
    <row r="2" spans="1:7" ht="22.5" customHeight="1" thickBot="1">
      <c r="A2" s="398" t="s">
        <v>170</v>
      </c>
      <c r="B2" s="398"/>
      <c r="C2" s="398"/>
      <c r="D2" s="398"/>
      <c r="E2" s="398"/>
      <c r="F2" s="398"/>
      <c r="G2" s="398"/>
    </row>
    <row r="3" spans="1:7" s="50" customFormat="1" ht="48" thickBot="1">
      <c r="A3" s="46" t="s">
        <v>171</v>
      </c>
      <c r="B3" s="47" t="s">
        <v>172</v>
      </c>
      <c r="C3" s="48" t="s">
        <v>173</v>
      </c>
      <c r="D3" s="73" t="s">
        <v>174</v>
      </c>
      <c r="E3" s="47" t="s">
        <v>259</v>
      </c>
      <c r="F3" s="47" t="s">
        <v>260</v>
      </c>
      <c r="G3" s="49" t="s">
        <v>261</v>
      </c>
    </row>
    <row r="4" spans="1:7" ht="15" customHeight="1">
      <c r="A4" s="399" t="s">
        <v>175</v>
      </c>
      <c r="B4" s="400"/>
      <c r="C4" s="400"/>
      <c r="D4" s="400"/>
      <c r="E4" s="400"/>
      <c r="F4" s="400"/>
      <c r="G4" s="401"/>
    </row>
    <row r="5" spans="1:7" s="53" customFormat="1" ht="60">
      <c r="A5" s="74" t="s">
        <v>49</v>
      </c>
      <c r="B5" s="52" t="s">
        <v>176</v>
      </c>
      <c r="C5" s="52" t="s">
        <v>177</v>
      </c>
      <c r="D5" s="51" t="s">
        <v>178</v>
      </c>
      <c r="E5" s="59" t="s">
        <v>262</v>
      </c>
      <c r="F5" s="59"/>
      <c r="G5" s="75" t="s">
        <v>263</v>
      </c>
    </row>
    <row r="6" spans="1:7">
      <c r="A6" s="76" t="s">
        <v>52</v>
      </c>
      <c r="B6" s="52" t="s">
        <v>176</v>
      </c>
      <c r="C6" s="52" t="s">
        <v>177</v>
      </c>
      <c r="D6" s="51" t="s">
        <v>179</v>
      </c>
      <c r="E6" s="59" t="s">
        <v>262</v>
      </c>
      <c r="F6" s="59"/>
      <c r="G6" s="75" t="s">
        <v>263</v>
      </c>
    </row>
    <row r="7" spans="1:7" ht="30">
      <c r="A7" s="77" t="s">
        <v>55</v>
      </c>
      <c r="B7" s="52" t="s">
        <v>176</v>
      </c>
      <c r="C7" s="52" t="s">
        <v>177</v>
      </c>
      <c r="D7" s="51" t="s">
        <v>180</v>
      </c>
      <c r="E7" s="59" t="s">
        <v>262</v>
      </c>
      <c r="F7" s="59"/>
      <c r="G7" s="75" t="s">
        <v>263</v>
      </c>
    </row>
    <row r="8" spans="1:7" ht="30">
      <c r="A8" s="78" t="s">
        <v>57</v>
      </c>
      <c r="B8" s="23" t="s">
        <v>176</v>
      </c>
      <c r="C8" s="23" t="s">
        <v>177</v>
      </c>
      <c r="D8" s="51" t="s">
        <v>181</v>
      </c>
      <c r="E8" s="59" t="s">
        <v>262</v>
      </c>
      <c r="F8" s="59"/>
      <c r="G8" s="75" t="s">
        <v>263</v>
      </c>
    </row>
    <row r="9" spans="1:7" ht="30">
      <c r="A9" s="78" t="s">
        <v>61</v>
      </c>
      <c r="B9" s="52" t="s">
        <v>176</v>
      </c>
      <c r="C9" s="52" t="s">
        <v>177</v>
      </c>
      <c r="D9" s="51" t="s">
        <v>181</v>
      </c>
      <c r="E9" s="59" t="s">
        <v>262</v>
      </c>
      <c r="F9" s="59"/>
      <c r="G9" s="75" t="s">
        <v>263</v>
      </c>
    </row>
    <row r="10" spans="1:7" ht="30">
      <c r="A10" s="78" t="s">
        <v>64</v>
      </c>
      <c r="B10" s="52" t="s">
        <v>176</v>
      </c>
      <c r="C10" s="52" t="s">
        <v>177</v>
      </c>
      <c r="D10" s="51" t="s">
        <v>182</v>
      </c>
      <c r="E10" s="59" t="s">
        <v>262</v>
      </c>
      <c r="F10" s="59"/>
      <c r="G10" s="75" t="s">
        <v>263</v>
      </c>
    </row>
    <row r="11" spans="1:7">
      <c r="A11" s="402" t="s">
        <v>183</v>
      </c>
      <c r="B11" s="403"/>
      <c r="C11" s="403"/>
      <c r="D11" s="403"/>
      <c r="E11" s="403"/>
      <c r="F11" s="403"/>
      <c r="G11" s="404"/>
    </row>
    <row r="12" spans="1:7" ht="15" customHeight="1">
      <c r="A12" s="405" t="s">
        <v>184</v>
      </c>
      <c r="B12" s="406"/>
      <c r="C12" s="406"/>
      <c r="D12" s="406"/>
      <c r="E12" s="406"/>
      <c r="F12" s="406"/>
      <c r="G12" s="407"/>
    </row>
    <row r="13" spans="1:7" ht="30">
      <c r="A13" s="77" t="s">
        <v>68</v>
      </c>
      <c r="B13" s="54">
        <v>1.3</v>
      </c>
      <c r="C13" s="52" t="s">
        <v>185</v>
      </c>
      <c r="D13" s="51" t="s">
        <v>186</v>
      </c>
      <c r="E13" s="59"/>
      <c r="F13" s="59" t="s">
        <v>263</v>
      </c>
      <c r="G13" s="75"/>
    </row>
    <row r="14" spans="1:7">
      <c r="A14" s="77" t="s">
        <v>70</v>
      </c>
      <c r="B14" s="55">
        <v>505</v>
      </c>
      <c r="C14" s="52" t="s">
        <v>177</v>
      </c>
      <c r="D14" s="51" t="s">
        <v>187</v>
      </c>
      <c r="E14" s="23"/>
      <c r="F14" s="59"/>
      <c r="G14" s="75" t="s">
        <v>263</v>
      </c>
    </row>
    <row r="15" spans="1:7" ht="30">
      <c r="A15" s="77" t="s">
        <v>74</v>
      </c>
      <c r="B15" s="52" t="s">
        <v>176</v>
      </c>
      <c r="C15" s="59" t="s">
        <v>188</v>
      </c>
      <c r="D15" s="51" t="s">
        <v>187</v>
      </c>
      <c r="E15" s="59" t="s">
        <v>263</v>
      </c>
      <c r="F15" s="59"/>
      <c r="G15" s="75"/>
    </row>
    <row r="16" spans="1:7" ht="30">
      <c r="A16" s="77" t="s">
        <v>77</v>
      </c>
      <c r="B16" s="52" t="s">
        <v>176</v>
      </c>
      <c r="C16" s="52" t="s">
        <v>177</v>
      </c>
      <c r="D16" s="51" t="s">
        <v>189</v>
      </c>
      <c r="E16" s="59" t="s">
        <v>263</v>
      </c>
      <c r="F16" s="59"/>
      <c r="G16" s="75"/>
    </row>
    <row r="17" spans="1:7" ht="30">
      <c r="A17" s="77" t="s">
        <v>79</v>
      </c>
      <c r="B17" s="55" t="s">
        <v>176</v>
      </c>
      <c r="C17" s="52" t="s">
        <v>190</v>
      </c>
      <c r="D17" s="51" t="s">
        <v>191</v>
      </c>
      <c r="E17" s="23"/>
      <c r="F17" s="59"/>
      <c r="G17" s="75" t="s">
        <v>263</v>
      </c>
    </row>
    <row r="18" spans="1:7" ht="30">
      <c r="A18" s="77" t="s">
        <v>81</v>
      </c>
      <c r="B18" s="55" t="s">
        <v>176</v>
      </c>
      <c r="C18" s="52" t="s">
        <v>190</v>
      </c>
      <c r="D18" s="51" t="s">
        <v>191</v>
      </c>
      <c r="E18" s="59" t="s">
        <v>262</v>
      </c>
      <c r="F18" s="59"/>
      <c r="G18" s="75" t="s">
        <v>263</v>
      </c>
    </row>
    <row r="19" spans="1:7" ht="30">
      <c r="A19" s="77" t="s">
        <v>83</v>
      </c>
      <c r="B19" s="52" t="s">
        <v>176</v>
      </c>
      <c r="C19" s="52" t="s">
        <v>192</v>
      </c>
      <c r="D19" s="51" t="s">
        <v>191</v>
      </c>
      <c r="E19" s="59" t="s">
        <v>263</v>
      </c>
      <c r="F19" s="59"/>
      <c r="G19" s="75"/>
    </row>
    <row r="20" spans="1:7" ht="45">
      <c r="A20" s="77" t="s">
        <v>85</v>
      </c>
      <c r="B20" s="52" t="s">
        <v>176</v>
      </c>
      <c r="C20" s="52" t="s">
        <v>192</v>
      </c>
      <c r="D20" s="51" t="s">
        <v>191</v>
      </c>
      <c r="E20" s="59" t="s">
        <v>263</v>
      </c>
      <c r="F20" s="59"/>
      <c r="G20" s="75"/>
    </row>
    <row r="21" spans="1:7" ht="45">
      <c r="A21" s="77" t="s">
        <v>88</v>
      </c>
      <c r="B21" s="52" t="s">
        <v>176</v>
      </c>
      <c r="C21" s="52" t="s">
        <v>177</v>
      </c>
      <c r="D21" s="51" t="s">
        <v>193</v>
      </c>
      <c r="E21" s="59" t="s">
        <v>263</v>
      </c>
      <c r="F21" s="59"/>
      <c r="G21" s="75"/>
    </row>
    <row r="22" spans="1:7" ht="30">
      <c r="A22" s="77" t="s">
        <v>90</v>
      </c>
      <c r="B22" s="52" t="s">
        <v>176</v>
      </c>
      <c r="C22" s="52" t="s">
        <v>177</v>
      </c>
      <c r="D22" s="51" t="s">
        <v>191</v>
      </c>
      <c r="E22" s="59" t="s">
        <v>263</v>
      </c>
      <c r="F22" s="59"/>
      <c r="G22" s="75"/>
    </row>
    <row r="23" spans="1:7" ht="30">
      <c r="A23" s="77" t="s">
        <v>93</v>
      </c>
      <c r="B23" s="52" t="s">
        <v>176</v>
      </c>
      <c r="C23" s="59" t="s">
        <v>194</v>
      </c>
      <c r="D23" s="51" t="s">
        <v>195</v>
      </c>
      <c r="E23" s="59"/>
      <c r="F23" s="59"/>
      <c r="G23" s="75" t="s">
        <v>263</v>
      </c>
    </row>
    <row r="24" spans="1:7" ht="45">
      <c r="A24" s="77" t="s">
        <v>94</v>
      </c>
      <c r="B24" s="52" t="s">
        <v>176</v>
      </c>
      <c r="C24" s="59" t="s">
        <v>194</v>
      </c>
      <c r="D24" s="51" t="s">
        <v>196</v>
      </c>
      <c r="E24" s="59" t="s">
        <v>262</v>
      </c>
      <c r="F24" s="59"/>
      <c r="G24" s="75" t="s">
        <v>263</v>
      </c>
    </row>
    <row r="25" spans="1:7">
      <c r="A25" s="394" t="s">
        <v>197</v>
      </c>
      <c r="B25" s="395"/>
      <c r="C25" s="395"/>
      <c r="D25" s="395"/>
      <c r="E25" s="395"/>
      <c r="F25" s="395"/>
      <c r="G25" s="396"/>
    </row>
    <row r="26" spans="1:7" ht="30">
      <c r="A26" s="74" t="s">
        <v>96</v>
      </c>
      <c r="B26" s="52" t="s">
        <v>176</v>
      </c>
      <c r="C26" s="79" t="s">
        <v>198</v>
      </c>
      <c r="D26" s="57" t="s">
        <v>199</v>
      </c>
      <c r="E26" s="79" t="s">
        <v>263</v>
      </c>
      <c r="F26" s="79"/>
      <c r="G26" s="80"/>
    </row>
    <row r="27" spans="1:7" ht="30">
      <c r="A27" s="74" t="s">
        <v>99</v>
      </c>
      <c r="B27" s="52" t="s">
        <v>176</v>
      </c>
      <c r="C27" s="56" t="s">
        <v>200</v>
      </c>
      <c r="D27" s="58" t="s">
        <v>199</v>
      </c>
      <c r="E27" s="81" t="s">
        <v>263</v>
      </c>
      <c r="F27" s="81"/>
      <c r="G27" s="82"/>
    </row>
    <row r="28" spans="1:7">
      <c r="A28" s="391" t="s">
        <v>201</v>
      </c>
      <c r="B28" s="392"/>
      <c r="C28" s="392"/>
      <c r="D28" s="392"/>
      <c r="E28" s="392"/>
      <c r="F28" s="392"/>
      <c r="G28" s="393"/>
    </row>
    <row r="29" spans="1:7" ht="30">
      <c r="A29" s="74" t="s">
        <v>102</v>
      </c>
      <c r="B29" s="52" t="s">
        <v>176</v>
      </c>
      <c r="C29" s="52" t="s">
        <v>202</v>
      </c>
      <c r="D29" s="58" t="s">
        <v>203</v>
      </c>
      <c r="E29" s="81" t="s">
        <v>262</v>
      </c>
      <c r="F29" s="81" t="s">
        <v>262</v>
      </c>
      <c r="G29" s="82" t="s">
        <v>263</v>
      </c>
    </row>
    <row r="30" spans="1:7" ht="45">
      <c r="A30" s="77" t="s">
        <v>104</v>
      </c>
      <c r="B30" s="52" t="s">
        <v>176</v>
      </c>
      <c r="C30" s="59" t="s">
        <v>204</v>
      </c>
      <c r="D30" s="58" t="s">
        <v>205</v>
      </c>
      <c r="E30" s="81" t="s">
        <v>263</v>
      </c>
      <c r="F30" s="81"/>
      <c r="G30" s="82"/>
    </row>
    <row r="31" spans="1:7">
      <c r="A31" s="391" t="s">
        <v>206</v>
      </c>
      <c r="B31" s="392"/>
      <c r="C31" s="392"/>
      <c r="D31" s="392"/>
      <c r="E31" s="392"/>
      <c r="F31" s="392"/>
      <c r="G31" s="393"/>
    </row>
    <row r="32" spans="1:7" ht="30">
      <c r="A32" s="77" t="s">
        <v>107</v>
      </c>
      <c r="B32" s="52" t="s">
        <v>176</v>
      </c>
      <c r="C32" s="56" t="s">
        <v>177</v>
      </c>
      <c r="D32" s="58" t="s">
        <v>207</v>
      </c>
      <c r="E32" s="81"/>
      <c r="F32" s="81"/>
      <c r="G32" s="82" t="s">
        <v>263</v>
      </c>
    </row>
    <row r="33" spans="1:7" ht="30">
      <c r="A33" s="77" t="s">
        <v>264</v>
      </c>
      <c r="B33" s="55">
        <v>460</v>
      </c>
      <c r="C33" s="56" t="s">
        <v>177</v>
      </c>
      <c r="D33" s="58" t="s">
        <v>207</v>
      </c>
      <c r="E33" s="81"/>
      <c r="F33" s="81"/>
      <c r="G33" s="82" t="s">
        <v>263</v>
      </c>
    </row>
    <row r="34" spans="1:7" ht="30">
      <c r="A34" s="77" t="s">
        <v>109</v>
      </c>
      <c r="B34" s="55">
        <v>865</v>
      </c>
      <c r="C34" s="56" t="s">
        <v>177</v>
      </c>
      <c r="D34" s="58" t="s">
        <v>207</v>
      </c>
      <c r="E34" s="81"/>
      <c r="F34" s="81"/>
      <c r="G34" s="82" t="s">
        <v>263</v>
      </c>
    </row>
    <row r="35" spans="1:7" ht="30">
      <c r="A35" s="77" t="s">
        <v>112</v>
      </c>
      <c r="B35" s="23" t="s">
        <v>176</v>
      </c>
      <c r="C35" s="60" t="s">
        <v>208</v>
      </c>
      <c r="D35" s="58" t="s">
        <v>207</v>
      </c>
      <c r="E35" s="81"/>
      <c r="F35" s="81"/>
      <c r="G35" s="82" t="s">
        <v>263</v>
      </c>
    </row>
    <row r="36" spans="1:7" ht="60">
      <c r="A36" s="77" t="s">
        <v>114</v>
      </c>
      <c r="B36" s="55">
        <v>2530</v>
      </c>
      <c r="C36" s="79" t="s">
        <v>209</v>
      </c>
      <c r="D36" s="58" t="s">
        <v>210</v>
      </c>
      <c r="E36" s="81"/>
      <c r="F36" s="81"/>
      <c r="G36" s="82" t="s">
        <v>263</v>
      </c>
    </row>
    <row r="37" spans="1:7" ht="15" customHeight="1">
      <c r="A37" s="394" t="s">
        <v>211</v>
      </c>
      <c r="B37" s="395"/>
      <c r="C37" s="395"/>
      <c r="D37" s="395"/>
      <c r="E37" s="395"/>
      <c r="F37" s="395"/>
      <c r="G37" s="396"/>
    </row>
    <row r="38" spans="1:7" s="40" customFormat="1" ht="30">
      <c r="A38" s="77" t="s">
        <v>115</v>
      </c>
      <c r="B38" s="61">
        <v>112</v>
      </c>
      <c r="C38" s="60" t="s">
        <v>177</v>
      </c>
      <c r="D38" s="58" t="s">
        <v>212</v>
      </c>
      <c r="E38" s="81"/>
      <c r="F38" s="83"/>
      <c r="G38" s="82" t="s">
        <v>263</v>
      </c>
    </row>
    <row r="39" spans="1:7" ht="45">
      <c r="A39" s="77" t="s">
        <v>116</v>
      </c>
      <c r="B39" s="61">
        <v>173</v>
      </c>
      <c r="C39" s="81" t="s">
        <v>213</v>
      </c>
      <c r="D39" s="58" t="s">
        <v>207</v>
      </c>
      <c r="E39" s="81"/>
      <c r="F39" s="84"/>
      <c r="G39" s="82" t="s">
        <v>263</v>
      </c>
    </row>
    <row r="40" spans="1:7" ht="30">
      <c r="A40" s="77" t="s">
        <v>117</v>
      </c>
      <c r="B40" s="61">
        <v>173</v>
      </c>
      <c r="C40" s="60" t="s">
        <v>177</v>
      </c>
      <c r="D40" s="58" t="s">
        <v>207</v>
      </c>
      <c r="E40" s="81"/>
      <c r="F40" s="84"/>
      <c r="G40" s="82" t="s">
        <v>263</v>
      </c>
    </row>
    <row r="41" spans="1:7" ht="30">
      <c r="A41" s="77" t="s">
        <v>118</v>
      </c>
      <c r="B41" s="61">
        <v>290</v>
      </c>
      <c r="C41" s="60" t="s">
        <v>177</v>
      </c>
      <c r="D41" s="58" t="s">
        <v>214</v>
      </c>
      <c r="E41" s="81" t="s">
        <v>263</v>
      </c>
      <c r="F41" s="81"/>
      <c r="G41" s="82"/>
    </row>
    <row r="42" spans="1:7" ht="30">
      <c r="A42" s="74" t="s">
        <v>119</v>
      </c>
      <c r="B42" s="52" t="s">
        <v>176</v>
      </c>
      <c r="C42" s="56" t="s">
        <v>177</v>
      </c>
      <c r="D42" s="57" t="s">
        <v>215</v>
      </c>
      <c r="E42" s="79" t="s">
        <v>263</v>
      </c>
      <c r="F42" s="79"/>
      <c r="G42" s="80"/>
    </row>
    <row r="43" spans="1:7" ht="30">
      <c r="A43" s="77" t="s">
        <v>120</v>
      </c>
      <c r="B43" s="52" t="s">
        <v>176</v>
      </c>
      <c r="C43" s="56" t="s">
        <v>177</v>
      </c>
      <c r="D43" s="57" t="s">
        <v>215</v>
      </c>
      <c r="E43" s="79" t="s">
        <v>263</v>
      </c>
      <c r="F43" s="79"/>
      <c r="G43" s="80"/>
    </row>
    <row r="44" spans="1:7" ht="30">
      <c r="A44" s="77" t="s">
        <v>121</v>
      </c>
      <c r="B44" s="52" t="s">
        <v>176</v>
      </c>
      <c r="C44" s="56" t="s">
        <v>190</v>
      </c>
      <c r="D44" s="57" t="s">
        <v>215</v>
      </c>
      <c r="E44" s="79" t="s">
        <v>263</v>
      </c>
      <c r="F44" s="79"/>
      <c r="G44" s="80"/>
    </row>
    <row r="45" spans="1:7" ht="30">
      <c r="A45" s="77" t="s">
        <v>122</v>
      </c>
      <c r="B45" s="55" t="s">
        <v>176</v>
      </c>
      <c r="C45" s="56" t="s">
        <v>177</v>
      </c>
      <c r="D45" s="57" t="s">
        <v>216</v>
      </c>
      <c r="E45" s="79"/>
      <c r="F45" s="23"/>
      <c r="G45" s="80" t="s">
        <v>263</v>
      </c>
    </row>
    <row r="46" spans="1:7" ht="30">
      <c r="A46" s="77" t="s">
        <v>123</v>
      </c>
      <c r="B46" s="55">
        <v>70</v>
      </c>
      <c r="C46" s="56" t="s">
        <v>177</v>
      </c>
      <c r="D46" s="57" t="s">
        <v>217</v>
      </c>
      <c r="E46" s="79"/>
      <c r="F46" s="23"/>
      <c r="G46" s="80" t="s">
        <v>263</v>
      </c>
    </row>
    <row r="47" spans="1:7">
      <c r="A47" s="394" t="s">
        <v>218</v>
      </c>
      <c r="B47" s="395"/>
      <c r="C47" s="395"/>
      <c r="D47" s="395"/>
      <c r="E47" s="395"/>
      <c r="F47" s="395"/>
      <c r="G47" s="396"/>
    </row>
    <row r="48" spans="1:7" ht="15.75" thickBot="1">
      <c r="A48" s="85" t="s">
        <v>124</v>
      </c>
      <c r="B48" s="86">
        <v>190</v>
      </c>
      <c r="C48" s="87" t="s">
        <v>177</v>
      </c>
      <c r="D48" s="88" t="s">
        <v>219</v>
      </c>
      <c r="E48" s="87"/>
      <c r="F48" s="87" t="s">
        <v>263</v>
      </c>
      <c r="G48" s="89"/>
    </row>
    <row r="50" spans="1:7">
      <c r="A50" s="62" t="s">
        <v>220</v>
      </c>
      <c r="D50" s="63"/>
      <c r="G50" s="63" t="s">
        <v>265</v>
      </c>
    </row>
  </sheetData>
  <sheetProtection algorithmName="SHA-512" hashValue="Yn6NbEQ7Numn7XJYHqqswBn1vfn7VYFz12kHbwRN2l0mx7aH0aDrvdEa6J0uO3U37Szo2DZP+v+PhSfSLD4TBQ==" saltValue="befd46tgfNuJ6oGzZtlgAw==" spinCount="100000" sheet="1" objects="1" scenarios="1"/>
  <mergeCells count="10">
    <mergeCell ref="A28:G28"/>
    <mergeCell ref="A31:G31"/>
    <mergeCell ref="A37:G37"/>
    <mergeCell ref="A47:G47"/>
    <mergeCell ref="A1:G1"/>
    <mergeCell ref="A2:G2"/>
    <mergeCell ref="A4:G4"/>
    <mergeCell ref="A11:G11"/>
    <mergeCell ref="A12:G12"/>
    <mergeCell ref="A25:G2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D6024-1DA5-426E-A131-687C1BB36DC2}">
  <dimension ref="B1:C4"/>
  <sheetViews>
    <sheetView workbookViewId="0">
      <selection activeCell="D8" sqref="D8"/>
    </sheetView>
  </sheetViews>
  <sheetFormatPr defaultRowHeight="15"/>
  <cols>
    <col min="2" max="2" width="9.140625" style="20"/>
    <col min="3" max="3" width="9.140625" style="72"/>
  </cols>
  <sheetData>
    <row r="1" spans="2:3">
      <c r="B1" s="20" t="s">
        <v>258</v>
      </c>
      <c r="C1" s="72" t="s">
        <v>257</v>
      </c>
    </row>
    <row r="2" spans="2:3">
      <c r="B2" s="20">
        <v>1</v>
      </c>
      <c r="C2" s="72" t="s">
        <v>339</v>
      </c>
    </row>
    <row r="3" spans="2:3">
      <c r="B3" s="20">
        <v>2</v>
      </c>
      <c r="C3" s="72" t="s">
        <v>340</v>
      </c>
    </row>
    <row r="4" spans="2:3">
      <c r="B4" s="20">
        <v>3</v>
      </c>
      <c r="C4" s="72" t="s">
        <v>341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394F6-7207-4359-91E1-49FA741250A5}">
  <dimension ref="B2:P39"/>
  <sheetViews>
    <sheetView workbookViewId="0">
      <selection activeCell="H27" sqref="H27"/>
    </sheetView>
  </sheetViews>
  <sheetFormatPr defaultRowHeight="15"/>
  <cols>
    <col min="1" max="1" width="5.7109375" customWidth="1"/>
    <col min="2" max="2" width="18.28515625" bestFit="1" customWidth="1"/>
    <col min="8" max="8" width="27.5703125" bestFit="1" customWidth="1"/>
    <col min="11" max="11" width="35.85546875" bestFit="1" customWidth="1"/>
    <col min="16" max="16" width="5.7109375" style="18" customWidth="1"/>
  </cols>
  <sheetData>
    <row r="2" spans="2:11">
      <c r="B2" s="17" t="s">
        <v>44</v>
      </c>
      <c r="D2" s="17" t="s">
        <v>45</v>
      </c>
      <c r="H2" s="408" t="s">
        <v>166</v>
      </c>
      <c r="I2" s="408"/>
      <c r="K2" s="17" t="s">
        <v>46</v>
      </c>
    </row>
    <row r="3" spans="2:11">
      <c r="B3" t="s">
        <v>47</v>
      </c>
      <c r="D3" t="s">
        <v>48</v>
      </c>
      <c r="H3" t="str">
        <f>D17</f>
        <v>Multifamily Income Qualified</v>
      </c>
      <c r="I3" s="19">
        <v>6500</v>
      </c>
      <c r="K3" t="s">
        <v>49</v>
      </c>
    </row>
    <row r="4" spans="2:11">
      <c r="B4" t="s">
        <v>50</v>
      </c>
      <c r="D4" t="s">
        <v>51</v>
      </c>
      <c r="H4" t="str">
        <f>D18</f>
        <v>Public Housing</v>
      </c>
      <c r="I4" s="19">
        <v>6500</v>
      </c>
      <c r="K4" t="s">
        <v>52</v>
      </c>
    </row>
    <row r="5" spans="2:11">
      <c r="B5" t="s">
        <v>53</v>
      </c>
      <c r="D5" t="s">
        <v>54</v>
      </c>
      <c r="H5" t="str">
        <f>D19</f>
        <v>Market Rate</v>
      </c>
      <c r="I5" s="19">
        <v>5500</v>
      </c>
      <c r="K5" t="s">
        <v>55</v>
      </c>
    </row>
    <row r="6" spans="2:11">
      <c r="B6" t="s">
        <v>56</v>
      </c>
      <c r="I6" s="98"/>
      <c r="K6" t="s">
        <v>57</v>
      </c>
    </row>
    <row r="7" spans="2:11">
      <c r="B7" t="s">
        <v>58</v>
      </c>
      <c r="D7" s="17" t="s">
        <v>59</v>
      </c>
      <c r="H7" s="17" t="s">
        <v>60</v>
      </c>
      <c r="K7" t="s">
        <v>61</v>
      </c>
    </row>
    <row r="8" spans="2:11">
      <c r="D8" t="s">
        <v>62</v>
      </c>
      <c r="H8" t="s">
        <v>63</v>
      </c>
      <c r="K8" t="s">
        <v>64</v>
      </c>
    </row>
    <row r="9" spans="2:11">
      <c r="B9" s="17" t="s">
        <v>65</v>
      </c>
      <c r="D9" t="s">
        <v>66</v>
      </c>
      <c r="H9" t="s">
        <v>67</v>
      </c>
      <c r="K9" t="s">
        <v>68</v>
      </c>
    </row>
    <row r="10" spans="2:11">
      <c r="B10" t="s">
        <v>69</v>
      </c>
      <c r="K10" t="s">
        <v>70</v>
      </c>
    </row>
    <row r="11" spans="2:11">
      <c r="B11" t="s">
        <v>71</v>
      </c>
      <c r="D11" s="17" t="s">
        <v>72</v>
      </c>
      <c r="H11" s="408" t="s">
        <v>73</v>
      </c>
      <c r="I11" s="408"/>
      <c r="K11" t="s">
        <v>74</v>
      </c>
    </row>
    <row r="12" spans="2:11">
      <c r="B12" t="s">
        <v>75</v>
      </c>
      <c r="D12" t="s">
        <v>76</v>
      </c>
      <c r="H12" t="str">
        <f>D17</f>
        <v>Multifamily Income Qualified</v>
      </c>
      <c r="I12" s="19">
        <v>6500</v>
      </c>
      <c r="K12" t="s">
        <v>77</v>
      </c>
    </row>
    <row r="13" spans="2:11">
      <c r="B13" t="s">
        <v>58</v>
      </c>
      <c r="D13" t="s">
        <v>78</v>
      </c>
      <c r="H13" t="str">
        <f>D18</f>
        <v>Public Housing</v>
      </c>
      <c r="I13" s="19">
        <v>6500</v>
      </c>
      <c r="K13" t="s">
        <v>79</v>
      </c>
    </row>
    <row r="14" spans="2:11">
      <c r="D14" t="s">
        <v>80</v>
      </c>
      <c r="H14" t="str">
        <f>D19</f>
        <v>Market Rate</v>
      </c>
      <c r="I14" s="19">
        <v>5500</v>
      </c>
      <c r="K14" t="s">
        <v>81</v>
      </c>
    </row>
    <row r="15" spans="2:11">
      <c r="B15" s="17" t="s">
        <v>82</v>
      </c>
      <c r="K15" t="s">
        <v>83</v>
      </c>
    </row>
    <row r="16" spans="2:11">
      <c r="B16" t="s">
        <v>254</v>
      </c>
      <c r="D16" s="17" t="s">
        <v>84</v>
      </c>
      <c r="H16" s="408" t="s">
        <v>318</v>
      </c>
      <c r="I16" s="408"/>
      <c r="K16" t="s">
        <v>85</v>
      </c>
    </row>
    <row r="17" spans="2:11">
      <c r="B17" t="s">
        <v>255</v>
      </c>
      <c r="D17" t="s">
        <v>87</v>
      </c>
      <c r="H17" t="str">
        <f>D17</f>
        <v>Multifamily Income Qualified</v>
      </c>
      <c r="I17" s="19">
        <v>1000</v>
      </c>
      <c r="K17" t="s">
        <v>88</v>
      </c>
    </row>
    <row r="18" spans="2:11">
      <c r="B18" t="s">
        <v>86</v>
      </c>
      <c r="D18" t="s">
        <v>89</v>
      </c>
      <c r="H18" t="str">
        <f>D18</f>
        <v>Public Housing</v>
      </c>
      <c r="I18" s="19">
        <v>1000</v>
      </c>
      <c r="K18" t="s">
        <v>90</v>
      </c>
    </row>
    <row r="19" spans="2:11">
      <c r="B19" t="s">
        <v>251</v>
      </c>
      <c r="D19" t="s">
        <v>92</v>
      </c>
      <c r="H19" t="str">
        <f>D19</f>
        <v>Market Rate</v>
      </c>
      <c r="I19" s="19">
        <v>0</v>
      </c>
      <c r="K19" t="s">
        <v>93</v>
      </c>
    </row>
    <row r="20" spans="2:11">
      <c r="B20" t="s">
        <v>252</v>
      </c>
      <c r="D20" t="s">
        <v>283</v>
      </c>
      <c r="I20" s="19"/>
      <c r="K20" t="s">
        <v>94</v>
      </c>
    </row>
    <row r="21" spans="2:11">
      <c r="B21" t="s">
        <v>253</v>
      </c>
      <c r="H21" s="408" t="s">
        <v>336</v>
      </c>
      <c r="I21" s="408"/>
      <c r="K21" t="s">
        <v>96</v>
      </c>
    </row>
    <row r="22" spans="2:11">
      <c r="B22" t="s">
        <v>256</v>
      </c>
      <c r="D22" s="17" t="s">
        <v>95</v>
      </c>
      <c r="H22" t="s">
        <v>337</v>
      </c>
      <c r="I22" s="17"/>
      <c r="K22" t="s">
        <v>99</v>
      </c>
    </row>
    <row r="23" spans="2:11">
      <c r="B23" t="s">
        <v>58</v>
      </c>
      <c r="D23" t="s">
        <v>98</v>
      </c>
      <c r="H23" t="s">
        <v>338</v>
      </c>
      <c r="I23" s="19"/>
      <c r="K23" t="s">
        <v>102</v>
      </c>
    </row>
    <row r="24" spans="2:11">
      <c r="D24" t="s">
        <v>101</v>
      </c>
      <c r="I24" s="19"/>
      <c r="K24" t="s">
        <v>104</v>
      </c>
    </row>
    <row r="25" spans="2:11">
      <c r="B25" s="17" t="s">
        <v>97</v>
      </c>
      <c r="I25" s="19"/>
      <c r="K25" t="s">
        <v>107</v>
      </c>
    </row>
    <row r="26" spans="2:11">
      <c r="B26" t="s">
        <v>100</v>
      </c>
      <c r="D26" s="17" t="s">
        <v>106</v>
      </c>
      <c r="K26" t="s">
        <v>109</v>
      </c>
    </row>
    <row r="27" spans="2:11">
      <c r="B27" t="s">
        <v>103</v>
      </c>
      <c r="D27" t="s">
        <v>108</v>
      </c>
      <c r="K27" t="s">
        <v>112</v>
      </c>
    </row>
    <row r="28" spans="2:11">
      <c r="B28" t="s">
        <v>105</v>
      </c>
      <c r="D28" t="s">
        <v>111</v>
      </c>
      <c r="K28" t="s">
        <v>114</v>
      </c>
    </row>
    <row r="29" spans="2:11">
      <c r="B29" t="s">
        <v>251</v>
      </c>
      <c r="D29" t="s">
        <v>113</v>
      </c>
      <c r="K29" t="s">
        <v>115</v>
      </c>
    </row>
    <row r="30" spans="2:11">
      <c r="B30" t="s">
        <v>252</v>
      </c>
      <c r="K30" t="s">
        <v>116</v>
      </c>
    </row>
    <row r="31" spans="2:11">
      <c r="B31" t="s">
        <v>253</v>
      </c>
      <c r="K31" t="s">
        <v>117</v>
      </c>
    </row>
    <row r="32" spans="2:11">
      <c r="B32" t="s">
        <v>110</v>
      </c>
      <c r="K32" t="s">
        <v>118</v>
      </c>
    </row>
    <row r="33" spans="2:11">
      <c r="B33" t="s">
        <v>91</v>
      </c>
      <c r="K33" t="s">
        <v>119</v>
      </c>
    </row>
    <row r="34" spans="2:11">
      <c r="B34" t="s">
        <v>58</v>
      </c>
      <c r="K34" t="s">
        <v>120</v>
      </c>
    </row>
    <row r="35" spans="2:11">
      <c r="K35" t="s">
        <v>121</v>
      </c>
    </row>
    <row r="36" spans="2:11">
      <c r="B36" s="17" t="s">
        <v>248</v>
      </c>
      <c r="K36" t="s">
        <v>122</v>
      </c>
    </row>
    <row r="37" spans="2:11">
      <c r="B37" t="s">
        <v>249</v>
      </c>
      <c r="K37" t="s">
        <v>123</v>
      </c>
    </row>
    <row r="38" spans="2:11">
      <c r="B38" t="s">
        <v>250</v>
      </c>
      <c r="K38" t="s">
        <v>124</v>
      </c>
    </row>
    <row r="39" spans="2:11">
      <c r="B39" t="s">
        <v>58</v>
      </c>
    </row>
  </sheetData>
  <mergeCells count="4">
    <mergeCell ref="H2:I2"/>
    <mergeCell ref="H11:I11"/>
    <mergeCell ref="H16:I16"/>
    <mergeCell ref="H21:I2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START HERE</vt:lpstr>
      <vt:lpstr>HVAC Workbook</vt:lpstr>
      <vt:lpstr>Heat Pump Unit Details</vt:lpstr>
      <vt:lpstr>Window AC Unit Level Details</vt:lpstr>
      <vt:lpstr>Health &amp; Safety - Costs</vt:lpstr>
      <vt:lpstr>Health &amp; Safety - PY24 Pricing</vt:lpstr>
      <vt:lpstr>Revision Tracker</vt:lpstr>
      <vt:lpstr>Lists</vt:lpstr>
      <vt:lpstr>'Heat Pump Unit Details'!Print_Area</vt:lpstr>
      <vt:lpstr>'HVAC Workbook'!Print_Area</vt:lpstr>
    </vt:vector>
  </TitlesOfParts>
  <Company>Ameren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Kilgore, David A</dc:creator>
  <cp:lastModifiedBy>Thorpe, Miritza</cp:lastModifiedBy>
  <cp:lastPrinted>2025-12-10T22:04:20Z</cp:lastPrinted>
  <dcterms:created xsi:type="dcterms:W3CDTF">2022-01-04T16:05:55Z</dcterms:created>
  <dcterms:modified xsi:type="dcterms:W3CDTF">2026-07-08T16:56:17Z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968a81f-7ed4-4faa-9408-9652e001dd96_Enabled">
    <vt:lpwstr>true</vt:lpwstr>
  </property>
  <property fmtid="{D5CDD505-2E9C-101B-9397-08002B2CF9AE}" pid="3" name="MSIP_Label_c968a81f-7ed4-4faa-9408-9652e001dd96_SetDate">
    <vt:lpwstr>2025-09-15T15:08:55Z</vt:lpwstr>
  </property>
  <property fmtid="{D5CDD505-2E9C-101B-9397-08002B2CF9AE}" pid="4" name="MSIP_Label_c968a81f-7ed4-4faa-9408-9652e001dd96_Method">
    <vt:lpwstr>Privileged</vt:lpwstr>
  </property>
  <property fmtid="{D5CDD505-2E9C-101B-9397-08002B2CF9AE}" pid="5" name="MSIP_Label_c968a81f-7ed4-4faa-9408-9652e001dd96_Name">
    <vt:lpwstr>Unrestricted</vt:lpwstr>
  </property>
  <property fmtid="{D5CDD505-2E9C-101B-9397-08002B2CF9AE}" pid="6" name="MSIP_Label_c968a81f-7ed4-4faa-9408-9652e001dd96_SiteId">
    <vt:lpwstr>b64da4ac-e800-4cfc-8931-e607f720a1b8</vt:lpwstr>
  </property>
  <property fmtid="{D5CDD505-2E9C-101B-9397-08002B2CF9AE}" pid="7" name="MSIP_Label_c968a81f-7ed4-4faa-9408-9652e001dd96_ActionId">
    <vt:lpwstr>ae57dc24-df1a-4dc5-a47d-d76c4d962584</vt:lpwstr>
  </property>
  <property fmtid="{D5CDD505-2E9C-101B-9397-08002B2CF9AE}" pid="8" name="MSIP_Label_c968a81f-7ed4-4faa-9408-9652e001dd96_ContentBits">
    <vt:lpwstr>0</vt:lpwstr>
  </property>
  <property fmtid="{D5CDD505-2E9C-101B-9397-08002B2CF9AE}" pid="9" name="MSIP_Label_c968a81f-7ed4-4faa-9408-9652e001dd96_Tag">
    <vt:lpwstr>10, 0, 1, 1</vt:lpwstr>
  </property>
</Properties>
</file>